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bc_klanten archief\G\Gouda, RZVG\Webshop bestelrondes\2025_3\"/>
    </mc:Choice>
  </mc:AlternateContent>
  <xr:revisionPtr revIDLastSave="0" documentId="13_ncr:1_{09ADAEFF-173D-4F11-8D89-02023B0B78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ZVG" sheetId="2" r:id="rId1"/>
  </sheets>
  <definedNames>
    <definedName name="_xlnm.Print_Area" localSheetId="0">RZVG!$A$1:$O$113</definedName>
  </definedNames>
  <calcPr calcId="191029"/>
</workbook>
</file>

<file path=xl/calcChain.xml><?xml version="1.0" encoding="utf-8"?>
<calcChain xmlns="http://schemas.openxmlformats.org/spreadsheetml/2006/main">
  <c r="M87" i="2" l="1"/>
  <c r="D87" i="2"/>
  <c r="M81" i="2"/>
  <c r="N81" i="2" s="1"/>
  <c r="D81" i="2"/>
  <c r="M111" i="2"/>
  <c r="M106" i="2"/>
  <c r="N106" i="2" s="1"/>
  <c r="M99" i="2"/>
  <c r="M92" i="2"/>
  <c r="M86" i="2"/>
  <c r="M80" i="2"/>
  <c r="M75" i="2"/>
  <c r="M70" i="2"/>
  <c r="M65" i="2"/>
  <c r="M60" i="2"/>
  <c r="M55" i="2"/>
  <c r="M50" i="2"/>
  <c r="M43" i="2"/>
  <c r="M36" i="2"/>
  <c r="M29" i="2"/>
  <c r="M24" i="2"/>
  <c r="M19" i="2"/>
  <c r="D111" i="2"/>
  <c r="D106" i="2"/>
  <c r="D99" i="2"/>
  <c r="D92" i="2"/>
  <c r="D86" i="2"/>
  <c r="D80" i="2"/>
  <c r="D75" i="2"/>
  <c r="D70" i="2"/>
  <c r="D65" i="2"/>
  <c r="D60" i="2"/>
  <c r="D55" i="2"/>
  <c r="D50" i="2"/>
  <c r="D43" i="2"/>
  <c r="D36" i="2"/>
  <c r="D29" i="2"/>
  <c r="M17" i="2"/>
  <c r="N17" i="2" s="1"/>
  <c r="D24" i="2"/>
  <c r="D19" i="2"/>
  <c r="M90" i="2"/>
  <c r="N90" i="2" s="1"/>
  <c r="M84" i="2"/>
  <c r="N84" i="2" s="1"/>
  <c r="M78" i="2"/>
  <c r="N78" i="2" s="1"/>
  <c r="M73" i="2"/>
  <c r="N73" i="2" s="1"/>
  <c r="M68" i="2"/>
  <c r="N68" i="2" s="1"/>
  <c r="M63" i="2"/>
  <c r="N63" i="2" s="1"/>
  <c r="M58" i="2"/>
  <c r="N58" i="2" s="1"/>
  <c r="M53" i="2"/>
  <c r="N53" i="2" s="1"/>
  <c r="M34" i="2"/>
  <c r="N34" i="2" s="1"/>
  <c r="M32" i="2"/>
  <c r="N32" i="2" s="1"/>
  <c r="M41" i="2"/>
  <c r="N41" i="2" s="1"/>
  <c r="M39" i="2"/>
  <c r="N39" i="2" s="1"/>
  <c r="M48" i="2"/>
  <c r="N48" i="2" s="1"/>
  <c r="M46" i="2"/>
  <c r="N46" i="2" s="1"/>
  <c r="M97" i="2"/>
  <c r="N97" i="2" s="1"/>
  <c r="M95" i="2"/>
  <c r="N95" i="2" s="1"/>
  <c r="M27" i="2"/>
  <c r="N27" i="2" s="1"/>
  <c r="M22" i="2"/>
  <c r="N22" i="2" s="1"/>
  <c r="M109" i="2"/>
  <c r="N109" i="2" s="1"/>
  <c r="M104" i="2"/>
  <c r="N104" i="2" s="1"/>
  <c r="M102" i="2"/>
  <c r="N102" i="2" s="1"/>
  <c r="N87" i="2" l="1"/>
  <c r="N111" i="2"/>
  <c r="N80" i="2"/>
  <c r="N99" i="2"/>
  <c r="N92" i="2"/>
  <c r="N86" i="2"/>
  <c r="N70" i="2"/>
  <c r="N75" i="2"/>
  <c r="N55" i="2"/>
  <c r="N65" i="2"/>
  <c r="N60" i="2"/>
  <c r="N50" i="2"/>
  <c r="N36" i="2"/>
  <c r="N19" i="2"/>
  <c r="C12" i="2" s="1"/>
  <c r="N43" i="2"/>
  <c r="N29" i="2"/>
  <c r="N24" i="2"/>
  <c r="C13" i="2" l="1"/>
  <c r="C14" i="2" l="1"/>
</calcChain>
</file>

<file path=xl/sharedStrings.xml><?xml version="1.0" encoding="utf-8"?>
<sst xmlns="http://schemas.openxmlformats.org/spreadsheetml/2006/main" count="280" uniqueCount="65">
  <si>
    <t>Artikel</t>
  </si>
  <si>
    <t>Maat</t>
  </si>
  <si>
    <t>Subtotaal</t>
  </si>
  <si>
    <t>Aantal</t>
  </si>
  <si>
    <t>Stuksprijs
incl. BTW</t>
  </si>
  <si>
    <t>XS</t>
  </si>
  <si>
    <t>S</t>
  </si>
  <si>
    <t>M</t>
  </si>
  <si>
    <t>L</t>
  </si>
  <si>
    <t>XL</t>
  </si>
  <si>
    <t>XXL</t>
  </si>
  <si>
    <t>3XL</t>
  </si>
  <si>
    <t>Nr.</t>
  </si>
  <si>
    <t>Naam besteller:</t>
  </si>
  <si>
    <t>Opmerking:</t>
  </si>
  <si>
    <t>Telefoonnummer</t>
  </si>
  <si>
    <t>DAMES</t>
  </si>
  <si>
    <t>UNISEX</t>
  </si>
  <si>
    <t>Verzendkosten</t>
  </si>
  <si>
    <t>Naam (t.a.v.)</t>
  </si>
  <si>
    <t>E-mailadres:</t>
  </si>
  <si>
    <t>Straat</t>
  </si>
  <si>
    <t>Huisnummer</t>
  </si>
  <si>
    <t xml:space="preserve">Toevoeging  </t>
  </si>
  <si>
    <t>Postcode:</t>
  </si>
  <si>
    <t>Plaats</t>
  </si>
  <si>
    <r>
      <t xml:space="preserve">Bestelbedrag </t>
    </r>
    <r>
      <rPr>
        <i/>
        <sz val="11"/>
        <color theme="1"/>
        <rFont val="Calibri"/>
        <family val="2"/>
        <scheme val="minor"/>
      </rPr>
      <t>(wordt automatisch berekend)</t>
    </r>
  </si>
  <si>
    <t>Land</t>
  </si>
  <si>
    <t>Nederland</t>
  </si>
  <si>
    <t>Subtotaal artikelen</t>
  </si>
  <si>
    <t>+</t>
  </si>
  <si>
    <t>Totaal - incl. BTW</t>
  </si>
  <si>
    <r>
      <rPr>
        <b/>
        <i/>
        <sz val="12"/>
        <color theme="1"/>
        <rFont val="Calibri"/>
        <family val="2"/>
        <scheme val="minor"/>
      </rPr>
      <t xml:space="preserve"> LET OP: </t>
    </r>
    <r>
      <rPr>
        <i/>
        <sz val="12"/>
        <color theme="1"/>
        <rFont val="Calibri"/>
        <family val="2"/>
        <scheme val="minor"/>
      </rPr>
      <t>bestelde artikelen kunnen niet worden geruild en NIET worden geretourneerd. Dit omdat het custom made artikelen betreft.</t>
    </r>
  </si>
  <si>
    <r>
      <t>Verzendadres</t>
    </r>
    <r>
      <rPr>
        <i/>
        <sz val="11"/>
        <color theme="1"/>
        <rFont val="Calibri"/>
        <family val="2"/>
        <scheme val="minor"/>
      </rPr>
      <t xml:space="preserve"> (indien gekozen voor verzending naar huisadres)</t>
    </r>
  </si>
  <si>
    <t>Opmerkingen:</t>
  </si>
  <si>
    <t>Verzending naar huisadres</t>
  </si>
  <si>
    <t>Bestelformulier roei- en zeilvereniging Gouda</t>
  </si>
  <si>
    <t>Verzending naar sociëteit</t>
  </si>
  <si>
    <r>
      <t>Verzending</t>
    </r>
    <r>
      <rPr>
        <i/>
        <sz val="11"/>
        <color theme="1"/>
        <rFont val="Calibri"/>
        <family val="2"/>
        <scheme val="minor"/>
      </rPr>
      <t xml:space="preserve"> (naar huisadres of naar sociëteit)</t>
    </r>
  </si>
  <si>
    <t>RZVG - Regenjack
met 1 ritszak</t>
  </si>
  <si>
    <t>RZVG - Korte WIJDE roeibroek
met sleutelzakje</t>
  </si>
  <si>
    <t>RZVG - Korte roeibroek
met sleutelzakje</t>
  </si>
  <si>
    <t>RZVG - Lange roeibroek - Thermo</t>
  </si>
  <si>
    <t>RZVG - Lange roeibroek - Lycra</t>
  </si>
  <si>
    <t>RZVG - Lange WIJDE roeibroek - Thermo
met 2 steekzakken met rits</t>
  </si>
  <si>
    <t>RZVG - Roeipak</t>
  </si>
  <si>
    <t>Standaard hoodie
Incl. borduring</t>
  </si>
  <si>
    <t>Standaard polo
Incl. borduring</t>
  </si>
  <si>
    <t>RZVG - Ondershirt - mouwloos
wit, zonder opdruk</t>
  </si>
  <si>
    <t>RZVG - Ondershirt - korte mouw
wit, zonder opdruk</t>
  </si>
  <si>
    <t>RZVG - Ondershirt - lange mouw
wit, zonder opdruk</t>
  </si>
  <si>
    <t>RZVG - Singlet pro</t>
  </si>
  <si>
    <t>RZVG - Roeishirt RONDE hals</t>
  </si>
  <si>
    <t>RZVG - Roeishirt met RITS</t>
  </si>
  <si>
    <t>RZVG - Roei turtle - dun
met 1 verdekte ritszak</t>
  </si>
  <si>
    <t>RZVG - Roei jack - basic
met twee steekzakken</t>
  </si>
  <si>
    <t>Lijst verzending:</t>
  </si>
  <si>
    <t>Lijst naamlabel:</t>
  </si>
  <si>
    <t>Naamlabel:</t>
  </si>
  <si>
    <t>Nee, zonder naamlabel (standaard)</t>
  </si>
  <si>
    <t>Ja, voorzien van naamlabel</t>
  </si>
  <si>
    <t>Ritszakje:</t>
  </si>
  <si>
    <t>Lijst ritszakje:</t>
  </si>
  <si>
    <t>Nee, zonder ritszakje (standaard)</t>
  </si>
  <si>
    <t>Ja, voorzien van ritszakje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</si>
</sst>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9" fontId="1" fillId="0" borderId="14" xfId="0" applyNumberFormat="1" applyFont="1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top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44" fontId="0" fillId="0" borderId="9" xfId="0" applyNumberFormat="1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44" fontId="0" fillId="0" borderId="8" xfId="0" applyNumberForma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left"/>
      <protection hidden="1"/>
    </xf>
    <xf numFmtId="44" fontId="1" fillId="0" borderId="8" xfId="0" applyNumberFormat="1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49" fontId="3" fillId="0" borderId="0" xfId="0" applyNumberFormat="1" applyFont="1" applyProtection="1">
      <protection hidden="1"/>
    </xf>
    <xf numFmtId="0" fontId="2" fillId="0" borderId="8" xfId="0" applyFont="1" applyBorder="1" applyProtection="1">
      <protection hidden="1"/>
    </xf>
    <xf numFmtId="0" fontId="7" fillId="0" borderId="8" xfId="0" applyFont="1" applyBorder="1" applyAlignment="1" applyProtection="1">
      <alignment horizontal="right"/>
      <protection hidden="1"/>
    </xf>
    <xf numFmtId="44" fontId="0" fillId="0" borderId="1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44" fontId="0" fillId="0" borderId="1" xfId="0" applyNumberFormat="1" applyBorder="1" applyAlignment="1" applyProtection="1">
      <alignment horizontal="left" vertical="top"/>
      <protection locked="0"/>
    </xf>
    <xf numFmtId="44" fontId="0" fillId="0" borderId="29" xfId="0" applyNumberFormat="1" applyBorder="1" applyAlignment="1" applyProtection="1">
      <alignment horizontal="left" vertical="top"/>
      <protection locked="0"/>
    </xf>
    <xf numFmtId="44" fontId="0" fillId="0" borderId="31" xfId="0" applyNumberFormat="1" applyBorder="1" applyAlignment="1" applyProtection="1">
      <alignment horizontal="left" vertical="top"/>
      <protection locked="0"/>
    </xf>
    <xf numFmtId="44" fontId="0" fillId="0" borderId="32" xfId="0" applyNumberFormat="1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31" xfId="0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44" fontId="0" fillId="0" borderId="14" xfId="0" applyNumberFormat="1" applyBorder="1" applyAlignment="1" applyProtection="1">
      <alignment horizontal="center" vertical="center"/>
      <protection hidden="1"/>
    </xf>
    <xf numFmtId="44" fontId="0" fillId="0" borderId="1" xfId="0" applyNumberFormat="1" applyBorder="1" applyAlignment="1" applyProtection="1">
      <alignment horizontal="center" vertical="center"/>
      <protection hidden="1"/>
    </xf>
    <xf numFmtId="44" fontId="1" fillId="0" borderId="1" xfId="0" applyNumberFormat="1" applyFont="1" applyBorder="1" applyAlignment="1" applyProtection="1">
      <alignment horizontal="center" vertical="center"/>
      <protection hidden="1"/>
    </xf>
    <xf numFmtId="44" fontId="1" fillId="0" borderId="14" xfId="0" applyNumberFormat="1" applyFont="1" applyBorder="1" applyAlignment="1" applyProtection="1">
      <alignment horizontal="center" vertical="center"/>
      <protection hidden="1"/>
    </xf>
    <xf numFmtId="1" fontId="1" fillId="0" borderId="33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1" fontId="1" fillId="0" borderId="13" xfId="0" applyNumberFormat="1" applyFont="1" applyBorder="1" applyAlignment="1" applyProtection="1">
      <alignment horizontal="center" vertical="center"/>
      <protection hidden="1"/>
    </xf>
    <xf numFmtId="44" fontId="1" fillId="0" borderId="34" xfId="0" applyNumberFormat="1" applyFont="1" applyBorder="1" applyAlignment="1" applyProtection="1">
      <alignment horizontal="center" vertical="center"/>
      <protection hidden="1"/>
    </xf>
    <xf numFmtId="44" fontId="1" fillId="0" borderId="23" xfId="0" applyNumberFormat="1" applyFont="1" applyBorder="1" applyAlignment="1" applyProtection="1">
      <alignment horizontal="center" vertical="center"/>
      <protection hidden="1"/>
    </xf>
    <xf numFmtId="44" fontId="1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7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44" fontId="0" fillId="0" borderId="13" xfId="0" applyNumberFormat="1" applyBorder="1" applyAlignment="1" applyProtection="1">
      <alignment horizontal="center" vertical="center"/>
      <protection hidden="1"/>
    </xf>
    <xf numFmtId="44" fontId="0" fillId="0" borderId="2" xfId="0" applyNumberFormat="1" applyBorder="1" applyAlignment="1" applyProtection="1">
      <alignment horizontal="center" vertical="center"/>
      <protection hidden="1"/>
    </xf>
    <xf numFmtId="44" fontId="1" fillId="0" borderId="13" xfId="0" applyNumberFormat="1" applyFont="1" applyBorder="1" applyAlignment="1" applyProtection="1">
      <alignment horizontal="center" vertical="center"/>
      <protection hidden="1"/>
    </xf>
    <xf numFmtId="44" fontId="1" fillId="0" borderId="2" xfId="0" applyNumberFormat="1" applyFont="1" applyBorder="1" applyAlignment="1" applyProtection="1">
      <alignment horizontal="center" vertical="center"/>
      <protection hidden="1"/>
    </xf>
    <xf numFmtId="44" fontId="0" fillId="0" borderId="4" xfId="0" applyNumberFormat="1" applyBorder="1" applyAlignment="1" applyProtection="1">
      <alignment horizontal="left" vertical="top"/>
      <protection locked="0"/>
    </xf>
    <xf numFmtId="44" fontId="0" fillId="0" borderId="9" xfId="0" applyNumberFormat="1" applyBorder="1" applyAlignment="1" applyProtection="1">
      <alignment horizontal="left" vertical="top"/>
      <protection locked="0"/>
    </xf>
    <xf numFmtId="44" fontId="0" fillId="0" borderId="24" xfId="0" applyNumberFormat="1" applyBorder="1" applyAlignment="1" applyProtection="1">
      <alignment horizontal="left" vertical="top"/>
      <protection locked="0"/>
    </xf>
    <xf numFmtId="44" fontId="0" fillId="0" borderId="17" xfId="0" applyNumberFormat="1" applyBorder="1" applyAlignment="1" applyProtection="1">
      <alignment horizontal="left" vertical="top"/>
      <protection locked="0"/>
    </xf>
    <xf numFmtId="44" fontId="0" fillId="0" borderId="15" xfId="0" applyNumberFormat="1" applyBorder="1" applyAlignment="1" applyProtection="1">
      <alignment horizontal="left" vertical="top"/>
      <protection locked="0"/>
    </xf>
    <xf numFmtId="44" fontId="0" fillId="0" borderId="25" xfId="0" applyNumberForma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49" fontId="1" fillId="2" borderId="37" xfId="0" applyNumberFormat="1" applyFont="1" applyFill="1" applyBorder="1" applyAlignment="1" applyProtection="1">
      <alignment vertical="top"/>
      <protection hidden="1"/>
    </xf>
    <xf numFmtId="49" fontId="1" fillId="2" borderId="38" xfId="0" applyNumberFormat="1" applyFont="1" applyFill="1" applyBorder="1" applyAlignment="1" applyProtection="1">
      <alignment horizontal="left" vertical="top"/>
      <protection hidden="1"/>
    </xf>
    <xf numFmtId="49" fontId="1" fillId="2" borderId="39" xfId="0" applyNumberFormat="1" applyFont="1" applyFill="1" applyBorder="1" applyAlignment="1" applyProtection="1">
      <alignment horizontal="left" vertical="top"/>
      <protection hidden="1"/>
    </xf>
    <xf numFmtId="49" fontId="1" fillId="2" borderId="40" xfId="0" applyNumberFormat="1" applyFont="1" applyFill="1" applyBorder="1" applyAlignment="1" applyProtection="1">
      <alignment wrapText="1"/>
      <protection hidden="1"/>
    </xf>
    <xf numFmtId="49" fontId="1" fillId="2" borderId="38" xfId="0" applyNumberFormat="1" applyFont="1" applyFill="1" applyBorder="1" applyAlignment="1" applyProtection="1">
      <alignment wrapText="1"/>
      <protection hidden="1"/>
    </xf>
    <xf numFmtId="49" fontId="1" fillId="2" borderId="38" xfId="0" applyNumberFormat="1" applyFont="1" applyFill="1" applyBorder="1" applyProtection="1">
      <protection hidden="1"/>
    </xf>
    <xf numFmtId="49" fontId="1" fillId="2" borderId="41" xfId="0" applyNumberFormat="1" applyFont="1" applyFill="1" applyBorder="1" applyProtection="1">
      <protection hidden="1"/>
    </xf>
    <xf numFmtId="0" fontId="1" fillId="2" borderId="40" xfId="0" applyFont="1" applyFill="1" applyBorder="1" applyProtection="1">
      <protection hidden="1"/>
    </xf>
    <xf numFmtId="0" fontId="1" fillId="2" borderId="42" xfId="0" applyFont="1" applyFill="1" applyBorder="1" applyProtection="1">
      <protection hidden="1"/>
    </xf>
    <xf numFmtId="0" fontId="8" fillId="0" borderId="3" xfId="1" applyBorder="1" applyAlignment="1" applyProtection="1">
      <alignment horizontal="left" vertical="center" wrapText="1"/>
      <protection locked="0"/>
    </xf>
    <xf numFmtId="49" fontId="1" fillId="3" borderId="33" xfId="0" applyNumberFormat="1" applyFont="1" applyFill="1" applyBorder="1" applyAlignment="1" applyProtection="1">
      <alignment horizontal="center"/>
      <protection hidden="1"/>
    </xf>
    <xf numFmtId="49" fontId="1" fillId="3" borderId="2" xfId="0" applyNumberFormat="1" applyFont="1" applyFill="1" applyBorder="1" applyAlignment="1" applyProtection="1">
      <alignment horizontal="center"/>
      <protection hidden="1"/>
    </xf>
    <xf numFmtId="49" fontId="1" fillId="3" borderId="13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44" fontId="0" fillId="0" borderId="0" xfId="0" applyNumberForma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Protection="1">
      <protection hidden="1"/>
    </xf>
    <xf numFmtId="0" fontId="0" fillId="0" borderId="36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1" fillId="0" borderId="35" xfId="0" applyFont="1" applyBorder="1" applyAlignment="1" applyProtection="1">
      <alignment horizontal="left"/>
      <protection hidden="1"/>
    </xf>
    <xf numFmtId="0" fontId="8" fillId="0" borderId="6" xfId="1" applyBorder="1" applyAlignment="1" applyProtection="1">
      <alignment horizontal="left" vertical="center" wrapText="1"/>
      <protection locked="0"/>
    </xf>
    <xf numFmtId="0" fontId="8" fillId="0" borderId="7" xfId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44" fontId="0" fillId="0" borderId="21" xfId="0" applyNumberFormat="1" applyBorder="1" applyAlignment="1" applyProtection="1">
      <alignment horizontal="center" vertical="center"/>
      <protection hidden="1"/>
    </xf>
    <xf numFmtId="44" fontId="1" fillId="0" borderId="26" xfId="0" applyNumberFormat="1" applyFont="1" applyBorder="1" applyAlignment="1" applyProtection="1">
      <alignment horizontal="center" vertical="center"/>
      <protection hidden="1"/>
    </xf>
    <xf numFmtId="44" fontId="1" fillId="0" borderId="3" xfId="0" applyNumberFormat="1" applyFont="1" applyBorder="1" applyAlignment="1" applyProtection="1">
      <alignment horizontal="left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0" fillId="0" borderId="6" xfId="0" applyNumberFormat="1" applyBorder="1" applyAlignment="1" applyProtection="1">
      <alignment horizontal="lef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7" xfId="0" applyNumberFormat="1" applyBorder="1" applyAlignment="1" applyProtection="1">
      <alignment horizontal="left" vertical="center"/>
      <protection locked="0"/>
    </xf>
    <xf numFmtId="44" fontId="1" fillId="0" borderId="29" xfId="0" applyNumberFormat="1" applyFont="1" applyBorder="1" applyAlignment="1" applyProtection="1">
      <alignment horizontal="center" vertical="center"/>
      <protection hidden="1"/>
    </xf>
    <xf numFmtId="44" fontId="0" fillId="0" borderId="3" xfId="0" applyNumberForma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1" xfId="0" applyFont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</cellXfs>
  <cellStyles count="2">
    <cellStyle name="Hyperlink" xfId="1" builtinId="8"/>
    <cellStyle name="Standaard" xfId="0" builtinId="0"/>
  </cellStyles>
  <dxfs count="22"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F836-A3E1-4A98-8479-1592449A6F7A}">
  <sheetPr>
    <pageSetUpPr fitToPage="1"/>
  </sheetPr>
  <dimension ref="A1:S113"/>
  <sheetViews>
    <sheetView showGridLines="0" tabSelected="1" topLeftCell="A46" zoomScaleNormal="100" zoomScaleSheetLayoutView="100" zoomScalePageLayoutView="70" workbookViewId="0">
      <selection activeCell="H59" sqref="H59"/>
    </sheetView>
  </sheetViews>
  <sheetFormatPr defaultRowHeight="15" x14ac:dyDescent="0.25"/>
  <cols>
    <col min="1" max="1" width="3.5703125" style="1" customWidth="1"/>
    <col min="2" max="2" width="15.28515625" style="1" customWidth="1"/>
    <col min="3" max="3" width="18.85546875" style="1" customWidth="1"/>
    <col min="4" max="4" width="9.5703125" style="1" customWidth="1"/>
    <col min="5" max="5" width="8.42578125" style="1" bestFit="1" customWidth="1"/>
    <col min="6" max="12" width="6.140625" style="1" customWidth="1"/>
    <col min="13" max="13" width="7.140625" style="1" customWidth="1"/>
    <col min="14" max="14" width="15.5703125" style="1" customWidth="1"/>
    <col min="15" max="15" width="21.7109375" style="1" customWidth="1"/>
    <col min="16" max="16" width="9.140625" style="1" hidden="1" customWidth="1"/>
    <col min="17" max="16384" width="9.140625" style="1"/>
  </cols>
  <sheetData>
    <row r="1" spans="1:17" ht="7.5" customHeight="1" x14ac:dyDescent="0.25"/>
    <row r="2" spans="1:17" ht="36" x14ac:dyDescent="0.55000000000000004">
      <c r="A2" s="20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7" ht="33.75" customHeight="1" x14ac:dyDescent="0.3">
      <c r="A3" s="18" t="s">
        <v>13</v>
      </c>
      <c r="G3" s="18" t="s">
        <v>33</v>
      </c>
      <c r="P3" s="1" t="s">
        <v>56</v>
      </c>
    </row>
    <row r="4" spans="1:17" ht="33.75" customHeight="1" x14ac:dyDescent="0.25">
      <c r="A4" s="23"/>
      <c r="B4" s="24"/>
      <c r="C4" s="24"/>
      <c r="D4" s="25"/>
      <c r="E4" s="96"/>
      <c r="F4" s="96"/>
      <c r="G4" s="2" t="s">
        <v>19</v>
      </c>
      <c r="H4" s="2"/>
      <c r="I4" s="26"/>
      <c r="J4" s="27"/>
      <c r="K4" s="27"/>
      <c r="L4" s="27"/>
      <c r="M4" s="27"/>
      <c r="N4" s="28"/>
      <c r="O4" s="100"/>
      <c r="P4" s="1" t="s">
        <v>35</v>
      </c>
    </row>
    <row r="5" spans="1:17" ht="37.5" customHeight="1" x14ac:dyDescent="0.3">
      <c r="A5" s="18" t="s">
        <v>20</v>
      </c>
      <c r="G5" s="2" t="s">
        <v>21</v>
      </c>
      <c r="H5" s="2"/>
      <c r="I5" s="26"/>
      <c r="J5" s="27"/>
      <c r="K5" s="27"/>
      <c r="L5" s="27"/>
      <c r="M5" s="27"/>
      <c r="N5" s="28"/>
      <c r="O5" s="100"/>
      <c r="P5" s="1" t="s">
        <v>37</v>
      </c>
    </row>
    <row r="6" spans="1:17" ht="37.5" customHeight="1" x14ac:dyDescent="0.25">
      <c r="A6" s="80"/>
      <c r="B6" s="94"/>
      <c r="C6" s="94"/>
      <c r="D6" s="95"/>
      <c r="E6" s="96"/>
      <c r="F6" s="96"/>
      <c r="G6" s="2" t="s">
        <v>22</v>
      </c>
      <c r="H6" s="2"/>
      <c r="I6" s="26"/>
      <c r="J6" s="27"/>
      <c r="K6" s="28"/>
      <c r="L6" s="87" t="s">
        <v>23</v>
      </c>
      <c r="M6" s="88"/>
      <c r="N6" s="89"/>
      <c r="O6" s="90"/>
    </row>
    <row r="7" spans="1:17" ht="37.5" customHeight="1" x14ac:dyDescent="0.3">
      <c r="A7" s="18" t="s">
        <v>15</v>
      </c>
      <c r="G7" s="2" t="s">
        <v>24</v>
      </c>
      <c r="H7" s="2"/>
      <c r="I7" s="26"/>
      <c r="J7" s="27"/>
      <c r="K7" s="27"/>
      <c r="L7" s="27"/>
      <c r="M7" s="27"/>
      <c r="N7" s="28"/>
      <c r="O7" s="100"/>
    </row>
    <row r="8" spans="1:17" ht="37.5" customHeight="1" x14ac:dyDescent="0.25">
      <c r="A8" s="23"/>
      <c r="B8" s="24"/>
      <c r="C8" s="24"/>
      <c r="D8" s="25"/>
      <c r="E8" s="96"/>
      <c r="F8" s="96"/>
      <c r="G8" s="2" t="s">
        <v>25</v>
      </c>
      <c r="H8" s="2"/>
      <c r="I8" s="26"/>
      <c r="J8" s="27"/>
      <c r="K8" s="27"/>
      <c r="L8" s="27"/>
      <c r="M8" s="27"/>
      <c r="N8" s="28"/>
      <c r="O8" s="100"/>
      <c r="P8" s="1" t="s">
        <v>57</v>
      </c>
    </row>
    <row r="9" spans="1:17" ht="37.5" customHeight="1" x14ac:dyDescent="0.3">
      <c r="A9" s="18" t="s">
        <v>38</v>
      </c>
      <c r="G9" s="2" t="s">
        <v>27</v>
      </c>
      <c r="H9" s="2"/>
      <c r="I9" s="97" t="s">
        <v>28</v>
      </c>
      <c r="J9" s="98"/>
      <c r="K9" s="98"/>
      <c r="L9" s="98"/>
      <c r="M9" s="98"/>
      <c r="N9" s="99"/>
      <c r="O9" s="100"/>
      <c r="P9" s="1" t="s">
        <v>60</v>
      </c>
    </row>
    <row r="10" spans="1:17" ht="37.5" customHeight="1" x14ac:dyDescent="0.3">
      <c r="A10" s="68"/>
      <c r="B10" s="69"/>
      <c r="C10" s="69"/>
      <c r="D10" s="70"/>
      <c r="E10" s="101"/>
      <c r="F10" s="101"/>
      <c r="G10" s="18" t="s">
        <v>34</v>
      </c>
      <c r="P10" s="1" t="s">
        <v>59</v>
      </c>
    </row>
    <row r="11" spans="1:17" ht="37.5" customHeight="1" x14ac:dyDescent="0.3">
      <c r="A11" s="19" t="s">
        <v>26</v>
      </c>
      <c r="B11" s="8"/>
      <c r="C11" s="8"/>
      <c r="D11" s="8"/>
      <c r="E11" s="8"/>
      <c r="F11" s="8"/>
      <c r="G11" s="68"/>
      <c r="H11" s="69"/>
      <c r="I11" s="69"/>
      <c r="J11" s="69"/>
      <c r="K11" s="69"/>
      <c r="L11" s="69"/>
      <c r="M11" s="69"/>
      <c r="N11" s="70"/>
      <c r="O11" s="101"/>
    </row>
    <row r="12" spans="1:17" ht="15" customHeight="1" x14ac:dyDescent="0.25">
      <c r="A12" s="9" t="s">
        <v>29</v>
      </c>
      <c r="B12" s="10"/>
      <c r="C12" s="11">
        <f>SUM(N17,N19,N22,N24,N27,N29,N32,N34,N36,N39,N41,N43,N46,N48,N50,N53,N55,N58,N60,N63,N65,N68,N70,N73,N75,N78,N80,N81,N84,N87,N86,N90,N92,N95,N97,N99,N102,N104,N106,N109,N111)</f>
        <v>0</v>
      </c>
      <c r="D12" s="91"/>
      <c r="E12" s="84"/>
      <c r="F12" s="85"/>
    </row>
    <row r="13" spans="1:17" ht="15" customHeight="1" x14ac:dyDescent="0.25">
      <c r="A13" s="12" t="s">
        <v>18</v>
      </c>
      <c r="B13" s="13"/>
      <c r="C13" s="14">
        <f>IF(C12=0,0,IF(A10=P5,0.95,9.08))</f>
        <v>0</v>
      </c>
      <c r="D13" s="92" t="s">
        <v>30</v>
      </c>
      <c r="E13" s="113" t="s">
        <v>32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1"/>
      <c r="P13" s="1" t="s">
        <v>62</v>
      </c>
    </row>
    <row r="14" spans="1:17" ht="15" customHeight="1" x14ac:dyDescent="0.25">
      <c r="A14" s="15" t="s">
        <v>31</v>
      </c>
      <c r="B14" s="16"/>
      <c r="C14" s="17">
        <f>SUM(C12:C13)</f>
        <v>0</v>
      </c>
      <c r="D14" s="93"/>
      <c r="E14" s="113"/>
      <c r="F14" s="112"/>
      <c r="G14" s="112"/>
      <c r="H14" s="112"/>
      <c r="I14" s="112"/>
      <c r="J14" s="112"/>
      <c r="K14" s="112"/>
      <c r="L14" s="112"/>
      <c r="M14" s="112"/>
      <c r="N14" s="112"/>
      <c r="O14" s="111"/>
      <c r="P14" s="1" t="s">
        <v>64</v>
      </c>
      <c r="Q14" s="3"/>
    </row>
    <row r="15" spans="1:17" ht="15.75" customHeight="1" thickBot="1" x14ac:dyDescent="0.35">
      <c r="E15" s="114"/>
      <c r="I15" s="86"/>
      <c r="J15" s="86"/>
      <c r="K15" s="86"/>
      <c r="L15" s="86"/>
      <c r="M15" s="86"/>
      <c r="N15" s="86"/>
      <c r="P15" s="1" t="s">
        <v>63</v>
      </c>
    </row>
    <row r="16" spans="1:17" ht="15" customHeight="1" thickBot="1" x14ac:dyDescent="0.3">
      <c r="A16" s="71" t="s">
        <v>12</v>
      </c>
      <c r="B16" s="72" t="s">
        <v>0</v>
      </c>
      <c r="C16" s="73"/>
      <c r="D16" s="74" t="s">
        <v>4</v>
      </c>
      <c r="E16" s="75"/>
      <c r="F16" s="76" t="s">
        <v>1</v>
      </c>
      <c r="G16" s="77"/>
      <c r="H16" s="77"/>
      <c r="I16" s="77"/>
      <c r="J16" s="77"/>
      <c r="K16" s="77"/>
      <c r="L16" s="77"/>
      <c r="M16" s="78" t="s">
        <v>3</v>
      </c>
      <c r="N16" s="79" t="s">
        <v>2</v>
      </c>
    </row>
    <row r="17" spans="1:14" ht="15" customHeight="1" x14ac:dyDescent="0.25">
      <c r="A17" s="33">
        <v>1</v>
      </c>
      <c r="B17" s="52" t="s">
        <v>48</v>
      </c>
      <c r="C17" s="53"/>
      <c r="D17" s="58">
        <v>22.95</v>
      </c>
      <c r="E17" s="60" t="s">
        <v>17</v>
      </c>
      <c r="F17" s="4" t="s">
        <v>5</v>
      </c>
      <c r="G17" s="4" t="s">
        <v>6</v>
      </c>
      <c r="H17" s="4" t="s">
        <v>7</v>
      </c>
      <c r="I17" s="4" t="s">
        <v>8</v>
      </c>
      <c r="J17" s="4" t="s">
        <v>9</v>
      </c>
      <c r="K17" s="4" t="s">
        <v>10</v>
      </c>
      <c r="L17" s="4" t="s">
        <v>11</v>
      </c>
      <c r="M17" s="48">
        <f>IF(SUM(F18:L18)&gt;0,SUM(F18:L18),0)</f>
        <v>0</v>
      </c>
      <c r="N17" s="51">
        <f>IFERROR(D17*M17,"")</f>
        <v>0</v>
      </c>
    </row>
    <row r="18" spans="1:14" ht="24.75" customHeight="1" x14ac:dyDescent="0.25">
      <c r="A18" s="34"/>
      <c r="B18" s="54"/>
      <c r="C18" s="55"/>
      <c r="D18" s="59"/>
      <c r="E18" s="61"/>
      <c r="F18" s="5"/>
      <c r="G18" s="5"/>
      <c r="H18" s="5"/>
      <c r="I18" s="5"/>
      <c r="J18" s="5"/>
      <c r="K18" s="6"/>
      <c r="L18" s="6"/>
      <c r="M18" s="47"/>
      <c r="N18" s="50"/>
    </row>
    <row r="19" spans="1:14" ht="24.75" customHeight="1" x14ac:dyDescent="0.25">
      <c r="A19" s="34"/>
      <c r="B19" s="54"/>
      <c r="C19" s="55"/>
      <c r="D19" s="102">
        <f>2.23*1.21</f>
        <v>2.6982999999999997</v>
      </c>
      <c r="E19" s="104" t="s">
        <v>58</v>
      </c>
      <c r="F19" s="107"/>
      <c r="G19" s="106" t="s">
        <v>59</v>
      </c>
      <c r="H19" s="106"/>
      <c r="I19" s="106"/>
      <c r="J19" s="106"/>
      <c r="K19" s="106"/>
      <c r="L19" s="108"/>
      <c r="M19" s="105" t="str">
        <f>IF(G19=$P$9,1,"")</f>
        <v/>
      </c>
      <c r="N19" s="103">
        <f>IFERROR(D19*M19,0)</f>
        <v>0</v>
      </c>
    </row>
    <row r="20" spans="1:14" ht="24.75" customHeight="1" x14ac:dyDescent="0.25">
      <c r="A20" s="34"/>
      <c r="B20" s="54"/>
      <c r="C20" s="55"/>
      <c r="D20" s="62" t="s">
        <v>14</v>
      </c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 ht="9" customHeight="1" thickBot="1" x14ac:dyDescent="0.3">
      <c r="A21" s="35"/>
      <c r="B21" s="56"/>
      <c r="C21" s="57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4" ht="15" customHeight="1" x14ac:dyDescent="0.25">
      <c r="A22" s="33">
        <v>2</v>
      </c>
      <c r="B22" s="52" t="s">
        <v>49</v>
      </c>
      <c r="C22" s="53"/>
      <c r="D22" s="58">
        <v>25.3</v>
      </c>
      <c r="E22" s="60" t="s">
        <v>17</v>
      </c>
      <c r="F22" s="4" t="s">
        <v>5</v>
      </c>
      <c r="G22" s="4" t="s">
        <v>6</v>
      </c>
      <c r="H22" s="4" t="s">
        <v>7</v>
      </c>
      <c r="I22" s="4" t="s">
        <v>8</v>
      </c>
      <c r="J22" s="4" t="s">
        <v>9</v>
      </c>
      <c r="K22" s="4" t="s">
        <v>10</v>
      </c>
      <c r="L22" s="4" t="s">
        <v>11</v>
      </c>
      <c r="M22" s="48">
        <f>IF(SUM(F23:L23)&gt;0,SUM(F23:L23),0)</f>
        <v>0</v>
      </c>
      <c r="N22" s="51">
        <f>IFERROR(D22*M22,"")</f>
        <v>0</v>
      </c>
    </row>
    <row r="23" spans="1:14" ht="24.75" customHeight="1" x14ac:dyDescent="0.25">
      <c r="A23" s="34"/>
      <c r="B23" s="54"/>
      <c r="C23" s="55"/>
      <c r="D23" s="59"/>
      <c r="E23" s="61"/>
      <c r="F23" s="5"/>
      <c r="G23" s="5"/>
      <c r="H23" s="5"/>
      <c r="I23" s="5"/>
      <c r="J23" s="5"/>
      <c r="K23" s="6"/>
      <c r="L23" s="6"/>
      <c r="M23" s="47"/>
      <c r="N23" s="50"/>
    </row>
    <row r="24" spans="1:14" ht="24.75" customHeight="1" x14ac:dyDescent="0.25">
      <c r="A24" s="34"/>
      <c r="B24" s="54"/>
      <c r="C24" s="55"/>
      <c r="D24" s="102">
        <f>2.23*1.21</f>
        <v>2.6982999999999997</v>
      </c>
      <c r="E24" s="104" t="s">
        <v>58</v>
      </c>
      <c r="F24" s="107"/>
      <c r="G24" s="106" t="s">
        <v>59</v>
      </c>
      <c r="H24" s="106"/>
      <c r="I24" s="106"/>
      <c r="J24" s="106"/>
      <c r="K24" s="106"/>
      <c r="L24" s="108"/>
      <c r="M24" s="105" t="str">
        <f>IF(G24=$P$9,1,"")</f>
        <v/>
      </c>
      <c r="N24" s="103">
        <f>IFERROR(D24*M24,0)</f>
        <v>0</v>
      </c>
    </row>
    <row r="25" spans="1:14" ht="24.75" customHeight="1" x14ac:dyDescent="0.25">
      <c r="A25" s="34"/>
      <c r="B25" s="54"/>
      <c r="C25" s="55"/>
      <c r="D25" s="62" t="s">
        <v>14</v>
      </c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4" ht="9" customHeight="1" thickBot="1" x14ac:dyDescent="0.3">
      <c r="A26" s="35"/>
      <c r="B26" s="56"/>
      <c r="C26" s="57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1:14" ht="15" customHeight="1" x14ac:dyDescent="0.25">
      <c r="A27" s="33">
        <v>3</v>
      </c>
      <c r="B27" s="52" t="s">
        <v>50</v>
      </c>
      <c r="C27" s="53"/>
      <c r="D27" s="58">
        <v>28.9</v>
      </c>
      <c r="E27" s="60" t="s">
        <v>17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  <c r="K27" s="4" t="s">
        <v>10</v>
      </c>
      <c r="L27" s="4" t="s">
        <v>11</v>
      </c>
      <c r="M27" s="48">
        <f>IF(SUM(F28:L28)&gt;0,SUM(F28:L28),0)</f>
        <v>0</v>
      </c>
      <c r="N27" s="51">
        <f>IFERROR(D27*M27,"")</f>
        <v>0</v>
      </c>
    </row>
    <row r="28" spans="1:14" ht="24.75" customHeight="1" x14ac:dyDescent="0.25">
      <c r="A28" s="34"/>
      <c r="B28" s="54"/>
      <c r="C28" s="55"/>
      <c r="D28" s="59"/>
      <c r="E28" s="61"/>
      <c r="F28" s="5"/>
      <c r="G28" s="5"/>
      <c r="H28" s="5"/>
      <c r="I28" s="5"/>
      <c r="J28" s="5"/>
      <c r="K28" s="6"/>
      <c r="L28" s="6"/>
      <c r="M28" s="47"/>
      <c r="N28" s="50"/>
    </row>
    <row r="29" spans="1:14" ht="24.75" customHeight="1" x14ac:dyDescent="0.25">
      <c r="A29" s="34"/>
      <c r="B29" s="54"/>
      <c r="C29" s="55"/>
      <c r="D29" s="102">
        <f>2.23*1.21</f>
        <v>2.6982999999999997</v>
      </c>
      <c r="E29" s="104" t="s">
        <v>58</v>
      </c>
      <c r="F29" s="107"/>
      <c r="G29" s="106" t="s">
        <v>59</v>
      </c>
      <c r="H29" s="106"/>
      <c r="I29" s="106"/>
      <c r="J29" s="106"/>
      <c r="K29" s="106"/>
      <c r="L29" s="108"/>
      <c r="M29" s="105" t="str">
        <f>IF(G29=$P$9,1,"")</f>
        <v/>
      </c>
      <c r="N29" s="103">
        <f>IFERROR(D29*M29,0)</f>
        <v>0</v>
      </c>
    </row>
    <row r="30" spans="1:14" ht="24.75" customHeight="1" x14ac:dyDescent="0.25">
      <c r="A30" s="34"/>
      <c r="B30" s="54"/>
      <c r="C30" s="55"/>
      <c r="D30" s="62" t="s">
        <v>14</v>
      </c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4" ht="9" customHeight="1" thickBot="1" x14ac:dyDescent="0.3">
      <c r="A31" s="35"/>
      <c r="B31" s="56"/>
      <c r="C31" s="57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1:14" ht="15" customHeight="1" x14ac:dyDescent="0.25">
      <c r="A32" s="39">
        <v>4</v>
      </c>
      <c r="B32" s="36" t="s">
        <v>51</v>
      </c>
      <c r="C32" s="36"/>
      <c r="D32" s="42">
        <v>31</v>
      </c>
      <c r="E32" s="45" t="s">
        <v>17</v>
      </c>
      <c r="F32" s="4" t="s">
        <v>5</v>
      </c>
      <c r="G32" s="4" t="s">
        <v>6</v>
      </c>
      <c r="H32" s="4" t="s">
        <v>7</v>
      </c>
      <c r="I32" s="4" t="s">
        <v>8</v>
      </c>
      <c r="J32" s="4" t="s">
        <v>9</v>
      </c>
      <c r="K32" s="4" t="s">
        <v>10</v>
      </c>
      <c r="L32" s="4" t="s">
        <v>11</v>
      </c>
      <c r="M32" s="48">
        <f>IF(SUM(F33:L33)&gt;0,SUM(F33:L33),0)</f>
        <v>0</v>
      </c>
      <c r="N32" s="51">
        <f>IFERROR(D32*M32,"")</f>
        <v>0</v>
      </c>
    </row>
    <row r="33" spans="1:14" ht="24.75" customHeight="1" x14ac:dyDescent="0.25">
      <c r="A33" s="40"/>
      <c r="B33" s="37"/>
      <c r="C33" s="37"/>
      <c r="D33" s="43"/>
      <c r="E33" s="44"/>
      <c r="F33" s="5"/>
      <c r="G33" s="5"/>
      <c r="H33" s="5"/>
      <c r="I33" s="5"/>
      <c r="J33" s="5"/>
      <c r="K33" s="5"/>
      <c r="L33" s="5"/>
      <c r="M33" s="47"/>
      <c r="N33" s="50"/>
    </row>
    <row r="34" spans="1:14" ht="15" customHeight="1" x14ac:dyDescent="0.25">
      <c r="A34" s="40"/>
      <c r="B34" s="37"/>
      <c r="C34" s="37"/>
      <c r="D34" s="43"/>
      <c r="E34" s="44" t="s">
        <v>16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46">
        <f>IF(SUM(F35:L35)&gt;0,SUM(F35:L35),0)</f>
        <v>0</v>
      </c>
      <c r="N34" s="49">
        <f>IFERROR(D32*M34,"")</f>
        <v>0</v>
      </c>
    </row>
    <row r="35" spans="1:14" ht="24.75" customHeight="1" x14ac:dyDescent="0.25">
      <c r="A35" s="40"/>
      <c r="B35" s="37"/>
      <c r="C35" s="37"/>
      <c r="D35" s="43"/>
      <c r="E35" s="44"/>
      <c r="F35" s="5"/>
      <c r="G35" s="5"/>
      <c r="H35" s="5"/>
      <c r="I35" s="5"/>
      <c r="J35" s="5"/>
      <c r="K35" s="5"/>
      <c r="L35" s="5"/>
      <c r="M35" s="47"/>
      <c r="N35" s="50"/>
    </row>
    <row r="36" spans="1:14" ht="24.75" customHeight="1" x14ac:dyDescent="0.25">
      <c r="A36" s="40"/>
      <c r="B36" s="37"/>
      <c r="C36" s="37"/>
      <c r="D36" s="102">
        <f>2.23*1.21</f>
        <v>2.6982999999999997</v>
      </c>
      <c r="E36" s="104" t="s">
        <v>58</v>
      </c>
      <c r="F36" s="107"/>
      <c r="G36" s="106" t="s">
        <v>59</v>
      </c>
      <c r="H36" s="106"/>
      <c r="I36" s="106"/>
      <c r="J36" s="106"/>
      <c r="K36" s="106"/>
      <c r="L36" s="108"/>
      <c r="M36" s="105" t="str">
        <f>IF(G36=$P$9,1,"")</f>
        <v/>
      </c>
      <c r="N36" s="103">
        <f>IFERROR(D36*M36,0)</f>
        <v>0</v>
      </c>
    </row>
    <row r="37" spans="1:14" ht="24.75" customHeight="1" x14ac:dyDescent="0.25">
      <c r="A37" s="40"/>
      <c r="B37" s="37"/>
      <c r="C37" s="37"/>
      <c r="D37" s="29" t="s">
        <v>14</v>
      </c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 ht="9" customHeight="1" thickBot="1" x14ac:dyDescent="0.3">
      <c r="A38" s="41"/>
      <c r="B38" s="38"/>
      <c r="C38" s="38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2"/>
    </row>
    <row r="39" spans="1:14" ht="15" customHeight="1" x14ac:dyDescent="0.25">
      <c r="A39" s="39">
        <v>5</v>
      </c>
      <c r="B39" s="36" t="s">
        <v>52</v>
      </c>
      <c r="C39" s="36"/>
      <c r="D39" s="42">
        <v>36.700000000000003</v>
      </c>
      <c r="E39" s="45" t="s">
        <v>17</v>
      </c>
      <c r="F39" s="7" t="s">
        <v>5</v>
      </c>
      <c r="G39" s="7" t="s">
        <v>6</v>
      </c>
      <c r="H39" s="7" t="s">
        <v>7</v>
      </c>
      <c r="I39" s="7" t="s">
        <v>8</v>
      </c>
      <c r="J39" s="7" t="s">
        <v>9</v>
      </c>
      <c r="K39" s="7" t="s">
        <v>10</v>
      </c>
      <c r="L39" s="7" t="s">
        <v>11</v>
      </c>
      <c r="M39" s="48">
        <f>IF(SUM(F40:L40)&gt;0,SUM(F40:L40),0)</f>
        <v>0</v>
      </c>
      <c r="N39" s="51">
        <f>IFERROR(D39*M39,"")</f>
        <v>0</v>
      </c>
    </row>
    <row r="40" spans="1:14" ht="24.75" customHeight="1" x14ac:dyDescent="0.25">
      <c r="A40" s="40"/>
      <c r="B40" s="37"/>
      <c r="C40" s="37"/>
      <c r="D40" s="43"/>
      <c r="E40" s="44"/>
      <c r="F40" s="5"/>
      <c r="G40" s="5"/>
      <c r="H40" s="5"/>
      <c r="I40" s="5"/>
      <c r="J40" s="5"/>
      <c r="K40" s="5"/>
      <c r="L40" s="5"/>
      <c r="M40" s="47"/>
      <c r="N40" s="50"/>
    </row>
    <row r="41" spans="1:14" ht="15" customHeight="1" x14ac:dyDescent="0.25">
      <c r="A41" s="40"/>
      <c r="B41" s="37"/>
      <c r="C41" s="37"/>
      <c r="D41" s="43"/>
      <c r="E41" s="44" t="s">
        <v>16</v>
      </c>
      <c r="F41" s="7" t="s">
        <v>5</v>
      </c>
      <c r="G41" s="7" t="s">
        <v>6</v>
      </c>
      <c r="H41" s="7" t="s">
        <v>7</v>
      </c>
      <c r="I41" s="7" t="s">
        <v>8</v>
      </c>
      <c r="J41" s="7" t="s">
        <v>9</v>
      </c>
      <c r="K41" s="7" t="s">
        <v>10</v>
      </c>
      <c r="L41" s="7" t="s">
        <v>11</v>
      </c>
      <c r="M41" s="46">
        <f>IF(SUM(F42:L42)&gt;0,SUM(F42:L42),0)</f>
        <v>0</v>
      </c>
      <c r="N41" s="49">
        <f>IFERROR(D39*M41,"")</f>
        <v>0</v>
      </c>
    </row>
    <row r="42" spans="1:14" ht="24.75" customHeight="1" x14ac:dyDescent="0.25">
      <c r="A42" s="40"/>
      <c r="B42" s="37"/>
      <c r="C42" s="37"/>
      <c r="D42" s="43"/>
      <c r="E42" s="44"/>
      <c r="F42" s="5"/>
      <c r="G42" s="5"/>
      <c r="H42" s="5"/>
      <c r="I42" s="5"/>
      <c r="J42" s="5"/>
      <c r="K42" s="5"/>
      <c r="L42" s="5"/>
      <c r="M42" s="47"/>
      <c r="N42" s="50"/>
    </row>
    <row r="43" spans="1:14" ht="24.75" customHeight="1" x14ac:dyDescent="0.25">
      <c r="A43" s="40"/>
      <c r="B43" s="37"/>
      <c r="C43" s="37"/>
      <c r="D43" s="102">
        <f>2.23*1.21</f>
        <v>2.6982999999999997</v>
      </c>
      <c r="E43" s="104" t="s">
        <v>58</v>
      </c>
      <c r="F43" s="107"/>
      <c r="G43" s="106" t="s">
        <v>59</v>
      </c>
      <c r="H43" s="106"/>
      <c r="I43" s="106"/>
      <c r="J43" s="106"/>
      <c r="K43" s="106"/>
      <c r="L43" s="108"/>
      <c r="M43" s="105" t="str">
        <f>IF(G43=$P$9,1,"")</f>
        <v/>
      </c>
      <c r="N43" s="103">
        <f>IFERROR(D43*M43,0)</f>
        <v>0</v>
      </c>
    </row>
    <row r="44" spans="1:14" ht="24.75" customHeight="1" x14ac:dyDescent="0.25">
      <c r="A44" s="40"/>
      <c r="B44" s="37"/>
      <c r="C44" s="37"/>
      <c r="D44" s="29" t="s">
        <v>14</v>
      </c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 ht="9" customHeight="1" thickBot="1" x14ac:dyDescent="0.3">
      <c r="A45" s="41"/>
      <c r="B45" s="38"/>
      <c r="C45" s="38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</row>
    <row r="46" spans="1:14" ht="15" customHeight="1" x14ac:dyDescent="0.25">
      <c r="A46" s="39">
        <v>6</v>
      </c>
      <c r="B46" s="36" t="s">
        <v>53</v>
      </c>
      <c r="C46" s="36"/>
      <c r="D46" s="42">
        <v>43.55</v>
      </c>
      <c r="E46" s="45" t="s">
        <v>17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  <c r="M46" s="48">
        <f>IF(SUM(F47:L47)&gt;0,SUM(F47:L47),0)</f>
        <v>0</v>
      </c>
      <c r="N46" s="51">
        <f>IFERROR(D46*M46,"")</f>
        <v>0</v>
      </c>
    </row>
    <row r="47" spans="1:14" ht="24.75" customHeight="1" x14ac:dyDescent="0.25">
      <c r="A47" s="40"/>
      <c r="B47" s="37"/>
      <c r="C47" s="37"/>
      <c r="D47" s="43"/>
      <c r="E47" s="44"/>
      <c r="F47" s="5"/>
      <c r="G47" s="5"/>
      <c r="H47" s="5"/>
      <c r="I47" s="5"/>
      <c r="J47" s="5"/>
      <c r="K47" s="5"/>
      <c r="L47" s="5"/>
      <c r="M47" s="47"/>
      <c r="N47" s="50"/>
    </row>
    <row r="48" spans="1:14" ht="15" customHeight="1" x14ac:dyDescent="0.25">
      <c r="A48" s="40"/>
      <c r="B48" s="37"/>
      <c r="C48" s="37"/>
      <c r="D48" s="43"/>
      <c r="E48" s="44" t="s">
        <v>16</v>
      </c>
      <c r="F48" s="7" t="s">
        <v>5</v>
      </c>
      <c r="G48" s="7" t="s">
        <v>6</v>
      </c>
      <c r="H48" s="7" t="s">
        <v>7</v>
      </c>
      <c r="I48" s="7" t="s">
        <v>8</v>
      </c>
      <c r="J48" s="7" t="s">
        <v>9</v>
      </c>
      <c r="K48" s="7" t="s">
        <v>10</v>
      </c>
      <c r="L48" s="7" t="s">
        <v>11</v>
      </c>
      <c r="M48" s="46">
        <f>IF(SUM(F49:L49)&gt;0,SUM(F49:L49),0)</f>
        <v>0</v>
      </c>
      <c r="N48" s="49">
        <f>IFERROR(D46*M48,"")</f>
        <v>0</v>
      </c>
    </row>
    <row r="49" spans="1:14" ht="24.75" customHeight="1" x14ac:dyDescent="0.25">
      <c r="A49" s="40"/>
      <c r="B49" s="37"/>
      <c r="C49" s="37"/>
      <c r="D49" s="43"/>
      <c r="E49" s="44"/>
      <c r="F49" s="5"/>
      <c r="G49" s="5"/>
      <c r="H49" s="5"/>
      <c r="I49" s="5"/>
      <c r="J49" s="5"/>
      <c r="K49" s="5"/>
      <c r="L49" s="5"/>
      <c r="M49" s="47"/>
      <c r="N49" s="50"/>
    </row>
    <row r="50" spans="1:14" ht="24.75" customHeight="1" x14ac:dyDescent="0.25">
      <c r="A50" s="40"/>
      <c r="B50" s="37"/>
      <c r="C50" s="37"/>
      <c r="D50" s="102">
        <f>2.23*1.21</f>
        <v>2.6982999999999997</v>
      </c>
      <c r="E50" s="104" t="s">
        <v>58</v>
      </c>
      <c r="F50" s="107"/>
      <c r="G50" s="106" t="s">
        <v>59</v>
      </c>
      <c r="H50" s="106"/>
      <c r="I50" s="106"/>
      <c r="J50" s="106"/>
      <c r="K50" s="106"/>
      <c r="L50" s="108"/>
      <c r="M50" s="105" t="str">
        <f>IF(G50=$P$9,1,"")</f>
        <v/>
      </c>
      <c r="N50" s="103">
        <f>IFERROR(D50*M50,0)</f>
        <v>0</v>
      </c>
    </row>
    <row r="51" spans="1:14" ht="24.75" customHeight="1" x14ac:dyDescent="0.25">
      <c r="A51" s="40"/>
      <c r="B51" s="37"/>
      <c r="C51" s="37"/>
      <c r="D51" s="29" t="s">
        <v>14</v>
      </c>
      <c r="E51" s="29"/>
      <c r="F51" s="29"/>
      <c r="G51" s="29"/>
      <c r="H51" s="29"/>
      <c r="I51" s="29"/>
      <c r="J51" s="29"/>
      <c r="K51" s="29"/>
      <c r="L51" s="29"/>
      <c r="M51" s="29"/>
      <c r="N51" s="30"/>
    </row>
    <row r="52" spans="1:14" ht="9" customHeight="1" thickBot="1" x14ac:dyDescent="0.3">
      <c r="A52" s="41"/>
      <c r="B52" s="38"/>
      <c r="C52" s="38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2"/>
    </row>
    <row r="53" spans="1:14" ht="15" customHeight="1" x14ac:dyDescent="0.25">
      <c r="A53" s="33">
        <v>7</v>
      </c>
      <c r="B53" s="52" t="s">
        <v>55</v>
      </c>
      <c r="C53" s="53"/>
      <c r="D53" s="58">
        <v>81.349999999999994</v>
      </c>
      <c r="E53" s="60" t="s">
        <v>17</v>
      </c>
      <c r="F53" s="4" t="s">
        <v>5</v>
      </c>
      <c r="G53" s="4" t="s">
        <v>6</v>
      </c>
      <c r="H53" s="4" t="s">
        <v>7</v>
      </c>
      <c r="I53" s="4" t="s">
        <v>8</v>
      </c>
      <c r="J53" s="4" t="s">
        <v>9</v>
      </c>
      <c r="K53" s="4" t="s">
        <v>10</v>
      </c>
      <c r="L53" s="4" t="s">
        <v>11</v>
      </c>
      <c r="M53" s="48">
        <f>IF(SUM(F54:L54)&gt;0,SUM(F54:L54),0)</f>
        <v>0</v>
      </c>
      <c r="N53" s="51">
        <f>IFERROR(D53*M53,"")</f>
        <v>0</v>
      </c>
    </row>
    <row r="54" spans="1:14" ht="24.75" customHeight="1" x14ac:dyDescent="0.25">
      <c r="A54" s="34"/>
      <c r="B54" s="54"/>
      <c r="C54" s="55"/>
      <c r="D54" s="59"/>
      <c r="E54" s="61"/>
      <c r="F54" s="5"/>
      <c r="G54" s="5"/>
      <c r="H54" s="5"/>
      <c r="I54" s="5"/>
      <c r="J54" s="5"/>
      <c r="K54" s="6"/>
      <c r="L54" s="6"/>
      <c r="M54" s="47"/>
      <c r="N54" s="50"/>
    </row>
    <row r="55" spans="1:14" ht="24.75" customHeight="1" x14ac:dyDescent="0.25">
      <c r="A55" s="34"/>
      <c r="B55" s="54"/>
      <c r="C55" s="55"/>
      <c r="D55" s="102">
        <f>2.23*1.21</f>
        <v>2.6982999999999997</v>
      </c>
      <c r="E55" s="104" t="s">
        <v>58</v>
      </c>
      <c r="F55" s="107"/>
      <c r="G55" s="106" t="s">
        <v>59</v>
      </c>
      <c r="H55" s="106"/>
      <c r="I55" s="106"/>
      <c r="J55" s="106"/>
      <c r="K55" s="106"/>
      <c r="L55" s="108"/>
      <c r="M55" s="105" t="str">
        <f>IF(G55=$P$9,1,"")</f>
        <v/>
      </c>
      <c r="N55" s="103">
        <f>IFERROR(D55*M55,0)</f>
        <v>0</v>
      </c>
    </row>
    <row r="56" spans="1:14" ht="24.75" customHeight="1" x14ac:dyDescent="0.25">
      <c r="A56" s="34"/>
      <c r="B56" s="54"/>
      <c r="C56" s="55"/>
      <c r="D56" s="62" t="s">
        <v>14</v>
      </c>
      <c r="E56" s="63"/>
      <c r="F56" s="63"/>
      <c r="G56" s="63"/>
      <c r="H56" s="63"/>
      <c r="I56" s="63"/>
      <c r="J56" s="63"/>
      <c r="K56" s="63"/>
      <c r="L56" s="63"/>
      <c r="M56" s="63"/>
      <c r="N56" s="64"/>
    </row>
    <row r="57" spans="1:14" ht="9" customHeight="1" thickBot="1" x14ac:dyDescent="0.3">
      <c r="A57" s="35"/>
      <c r="B57" s="56"/>
      <c r="C57" s="57"/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7"/>
    </row>
    <row r="58" spans="1:14" ht="15" customHeight="1" x14ac:dyDescent="0.25">
      <c r="A58" s="33">
        <v>8</v>
      </c>
      <c r="B58" s="52" t="s">
        <v>54</v>
      </c>
      <c r="C58" s="53"/>
      <c r="D58" s="58">
        <v>62.95</v>
      </c>
      <c r="E58" s="60" t="s">
        <v>17</v>
      </c>
      <c r="F58" s="4" t="s">
        <v>5</v>
      </c>
      <c r="G58" s="4" t="s">
        <v>6</v>
      </c>
      <c r="H58" s="4" t="s">
        <v>7</v>
      </c>
      <c r="I58" s="4" t="s">
        <v>8</v>
      </c>
      <c r="J58" s="4" t="s">
        <v>9</v>
      </c>
      <c r="K58" s="4" t="s">
        <v>10</v>
      </c>
      <c r="L58" s="4" t="s">
        <v>11</v>
      </c>
      <c r="M58" s="48">
        <f>IF(SUM(F59:L59)&gt;0,SUM(F59:L59),0)</f>
        <v>0</v>
      </c>
      <c r="N58" s="51">
        <f>IFERROR(D58*M58,"")</f>
        <v>0</v>
      </c>
    </row>
    <row r="59" spans="1:14" ht="24.75" customHeight="1" x14ac:dyDescent="0.25">
      <c r="A59" s="34"/>
      <c r="B59" s="54"/>
      <c r="C59" s="55"/>
      <c r="D59" s="59"/>
      <c r="E59" s="61"/>
      <c r="F59" s="5"/>
      <c r="G59" s="5"/>
      <c r="H59" s="5"/>
      <c r="I59" s="5"/>
      <c r="J59" s="5"/>
      <c r="K59" s="6"/>
      <c r="L59" s="6"/>
      <c r="M59" s="47"/>
      <c r="N59" s="50"/>
    </row>
    <row r="60" spans="1:14" ht="24.75" customHeight="1" x14ac:dyDescent="0.25">
      <c r="A60" s="34"/>
      <c r="B60" s="54"/>
      <c r="C60" s="55"/>
      <c r="D60" s="102">
        <f>2.23*1.21</f>
        <v>2.6982999999999997</v>
      </c>
      <c r="E60" s="104" t="s">
        <v>58</v>
      </c>
      <c r="F60" s="107"/>
      <c r="G60" s="106" t="s">
        <v>59</v>
      </c>
      <c r="H60" s="106"/>
      <c r="I60" s="106"/>
      <c r="J60" s="106"/>
      <c r="K60" s="106"/>
      <c r="L60" s="108"/>
      <c r="M60" s="105" t="str">
        <f>IF(G60=$P$9,1,"")</f>
        <v/>
      </c>
      <c r="N60" s="103">
        <f>IFERROR(D60*M60,0)</f>
        <v>0</v>
      </c>
    </row>
    <row r="61" spans="1:14" ht="24.75" customHeight="1" x14ac:dyDescent="0.25">
      <c r="A61" s="34"/>
      <c r="B61" s="54"/>
      <c r="C61" s="55"/>
      <c r="D61" s="62" t="s">
        <v>14</v>
      </c>
      <c r="E61" s="63"/>
      <c r="F61" s="63"/>
      <c r="G61" s="63"/>
      <c r="H61" s="63"/>
      <c r="I61" s="63"/>
      <c r="J61" s="63"/>
      <c r="K61" s="63"/>
      <c r="L61" s="63"/>
      <c r="M61" s="63"/>
      <c r="N61" s="64"/>
    </row>
    <row r="62" spans="1:14" ht="9" customHeight="1" thickBot="1" x14ac:dyDescent="0.3">
      <c r="A62" s="35"/>
      <c r="B62" s="56"/>
      <c r="C62" s="57"/>
      <c r="D62" s="65"/>
      <c r="E62" s="66"/>
      <c r="F62" s="66"/>
      <c r="G62" s="66"/>
      <c r="H62" s="66"/>
      <c r="I62" s="66"/>
      <c r="J62" s="66"/>
      <c r="K62" s="66"/>
      <c r="L62" s="66"/>
      <c r="M62" s="66"/>
      <c r="N62" s="67"/>
    </row>
    <row r="63" spans="1:14" ht="15" customHeight="1" x14ac:dyDescent="0.25">
      <c r="A63" s="33">
        <v>9</v>
      </c>
      <c r="B63" s="52" t="s">
        <v>39</v>
      </c>
      <c r="C63" s="53"/>
      <c r="D63" s="58">
        <v>42.55</v>
      </c>
      <c r="E63" s="60" t="s">
        <v>17</v>
      </c>
      <c r="F63" s="4" t="s">
        <v>5</v>
      </c>
      <c r="G63" s="4" t="s">
        <v>6</v>
      </c>
      <c r="H63" s="4" t="s">
        <v>7</v>
      </c>
      <c r="I63" s="4" t="s">
        <v>8</v>
      </c>
      <c r="J63" s="4" t="s">
        <v>9</v>
      </c>
      <c r="K63" s="4" t="s">
        <v>10</v>
      </c>
      <c r="L63" s="4" t="s">
        <v>11</v>
      </c>
      <c r="M63" s="48">
        <f>IF(SUM(F64:L64)&gt;0,SUM(F64:L64),0)</f>
        <v>0</v>
      </c>
      <c r="N63" s="51">
        <f>IFERROR(D63*M63,"")</f>
        <v>0</v>
      </c>
    </row>
    <row r="64" spans="1:14" ht="24.75" customHeight="1" x14ac:dyDescent="0.25">
      <c r="A64" s="34"/>
      <c r="B64" s="54"/>
      <c r="C64" s="55"/>
      <c r="D64" s="59"/>
      <c r="E64" s="61"/>
      <c r="F64" s="5"/>
      <c r="G64" s="5"/>
      <c r="H64" s="5"/>
      <c r="I64" s="5"/>
      <c r="J64" s="5"/>
      <c r="K64" s="6"/>
      <c r="L64" s="6"/>
      <c r="M64" s="47"/>
      <c r="N64" s="50"/>
    </row>
    <row r="65" spans="1:14" ht="24.75" customHeight="1" x14ac:dyDescent="0.25">
      <c r="A65" s="34"/>
      <c r="B65" s="54"/>
      <c r="C65" s="55"/>
      <c r="D65" s="102">
        <f>2.23*1.21</f>
        <v>2.6982999999999997</v>
      </c>
      <c r="E65" s="104" t="s">
        <v>58</v>
      </c>
      <c r="F65" s="107"/>
      <c r="G65" s="106" t="s">
        <v>59</v>
      </c>
      <c r="H65" s="106"/>
      <c r="I65" s="106"/>
      <c r="J65" s="106"/>
      <c r="K65" s="106"/>
      <c r="L65" s="108"/>
      <c r="M65" s="105" t="str">
        <f>IF(G65=$P$9,1,"")</f>
        <v/>
      </c>
      <c r="N65" s="103">
        <f>IFERROR(D65*M65,0)</f>
        <v>0</v>
      </c>
    </row>
    <row r="66" spans="1:14" ht="24.75" customHeight="1" x14ac:dyDescent="0.25">
      <c r="A66" s="34"/>
      <c r="B66" s="54"/>
      <c r="C66" s="55"/>
      <c r="D66" s="62" t="s">
        <v>14</v>
      </c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 ht="9" customHeight="1" thickBot="1" x14ac:dyDescent="0.3">
      <c r="A67" s="35"/>
      <c r="B67" s="56"/>
      <c r="C67" s="57"/>
      <c r="D67" s="65"/>
      <c r="E67" s="66"/>
      <c r="F67" s="66"/>
      <c r="G67" s="66"/>
      <c r="H67" s="66"/>
      <c r="I67" s="66"/>
      <c r="J67" s="66"/>
      <c r="K67" s="66"/>
      <c r="L67" s="66"/>
      <c r="M67" s="66"/>
      <c r="N67" s="67"/>
    </row>
    <row r="68" spans="1:14" ht="15" customHeight="1" x14ac:dyDescent="0.25">
      <c r="A68" s="33">
        <v>10</v>
      </c>
      <c r="B68" s="52" t="s">
        <v>40</v>
      </c>
      <c r="C68" s="53"/>
      <c r="D68" s="58">
        <v>55.95</v>
      </c>
      <c r="E68" s="60" t="s">
        <v>17</v>
      </c>
      <c r="F68" s="4" t="s">
        <v>5</v>
      </c>
      <c r="G68" s="4" t="s">
        <v>6</v>
      </c>
      <c r="H68" s="4" t="s">
        <v>7</v>
      </c>
      <c r="I68" s="4" t="s">
        <v>8</v>
      </c>
      <c r="J68" s="4" t="s">
        <v>9</v>
      </c>
      <c r="K68" s="4" t="s">
        <v>10</v>
      </c>
      <c r="L68" s="4" t="s">
        <v>11</v>
      </c>
      <c r="M68" s="48">
        <f>IF(SUM(F69:L69)&gt;0,SUM(F69:L69),0)</f>
        <v>0</v>
      </c>
      <c r="N68" s="51">
        <f>IFERROR(D68*M68,"")</f>
        <v>0</v>
      </c>
    </row>
    <row r="69" spans="1:14" ht="24.75" customHeight="1" x14ac:dyDescent="0.25">
      <c r="A69" s="34"/>
      <c r="B69" s="54"/>
      <c r="C69" s="55"/>
      <c r="D69" s="59"/>
      <c r="E69" s="61"/>
      <c r="F69" s="5"/>
      <c r="G69" s="5"/>
      <c r="H69" s="5"/>
      <c r="I69" s="5"/>
      <c r="J69" s="5"/>
      <c r="K69" s="6"/>
      <c r="L69" s="6"/>
      <c r="M69" s="47"/>
      <c r="N69" s="50"/>
    </row>
    <row r="70" spans="1:14" ht="24.75" customHeight="1" x14ac:dyDescent="0.25">
      <c r="A70" s="34"/>
      <c r="B70" s="54"/>
      <c r="C70" s="55"/>
      <c r="D70" s="102">
        <f>2.23*1.21</f>
        <v>2.6982999999999997</v>
      </c>
      <c r="E70" s="104" t="s">
        <v>58</v>
      </c>
      <c r="F70" s="107"/>
      <c r="G70" s="106" t="s">
        <v>59</v>
      </c>
      <c r="H70" s="106"/>
      <c r="I70" s="106"/>
      <c r="J70" s="106"/>
      <c r="K70" s="106"/>
      <c r="L70" s="108"/>
      <c r="M70" s="105" t="str">
        <f>IF(G70=$P$9,1,"")</f>
        <v/>
      </c>
      <c r="N70" s="103">
        <f>IFERROR(D70*M70,0)</f>
        <v>0</v>
      </c>
    </row>
    <row r="71" spans="1:14" ht="24.75" customHeight="1" x14ac:dyDescent="0.25">
      <c r="A71" s="34"/>
      <c r="B71" s="54"/>
      <c r="C71" s="55"/>
      <c r="D71" s="62" t="s">
        <v>14</v>
      </c>
      <c r="E71" s="63"/>
      <c r="F71" s="63"/>
      <c r="G71" s="63"/>
      <c r="H71" s="63"/>
      <c r="I71" s="63"/>
      <c r="J71" s="63"/>
      <c r="K71" s="63"/>
      <c r="L71" s="63"/>
      <c r="M71" s="63"/>
      <c r="N71" s="64"/>
    </row>
    <row r="72" spans="1:14" ht="9" customHeight="1" thickBot="1" x14ac:dyDescent="0.3">
      <c r="A72" s="35"/>
      <c r="B72" s="56"/>
      <c r="C72" s="57"/>
      <c r="D72" s="65"/>
      <c r="E72" s="66"/>
      <c r="F72" s="66"/>
      <c r="G72" s="66"/>
      <c r="H72" s="66"/>
      <c r="I72" s="66"/>
      <c r="J72" s="66"/>
      <c r="K72" s="66"/>
      <c r="L72" s="66"/>
      <c r="M72" s="66"/>
      <c r="N72" s="67"/>
    </row>
    <row r="73" spans="1:14" ht="15" customHeight="1" x14ac:dyDescent="0.25">
      <c r="A73" s="33">
        <v>11</v>
      </c>
      <c r="B73" s="52" t="s">
        <v>41</v>
      </c>
      <c r="C73" s="53"/>
      <c r="D73" s="58">
        <v>45.3</v>
      </c>
      <c r="E73" s="60" t="s">
        <v>17</v>
      </c>
      <c r="F73" s="4" t="s">
        <v>5</v>
      </c>
      <c r="G73" s="4" t="s">
        <v>6</v>
      </c>
      <c r="H73" s="4" t="s">
        <v>7</v>
      </c>
      <c r="I73" s="4" t="s">
        <v>8</v>
      </c>
      <c r="J73" s="4" t="s">
        <v>9</v>
      </c>
      <c r="K73" s="4" t="s">
        <v>10</v>
      </c>
      <c r="L73" s="4" t="s">
        <v>11</v>
      </c>
      <c r="M73" s="48">
        <f>IF(SUM(F74:L74)&gt;0,SUM(F74:L74),0)</f>
        <v>0</v>
      </c>
      <c r="N73" s="51">
        <f>IFERROR(D73*M73,"")</f>
        <v>0</v>
      </c>
    </row>
    <row r="74" spans="1:14" ht="24.75" customHeight="1" x14ac:dyDescent="0.25">
      <c r="A74" s="34"/>
      <c r="B74" s="54"/>
      <c r="C74" s="55"/>
      <c r="D74" s="59"/>
      <c r="E74" s="61"/>
      <c r="F74" s="5"/>
      <c r="G74" s="5"/>
      <c r="H74" s="5"/>
      <c r="I74" s="5"/>
      <c r="J74" s="5"/>
      <c r="K74" s="6"/>
      <c r="L74" s="6"/>
      <c r="M74" s="47"/>
      <c r="N74" s="50"/>
    </row>
    <row r="75" spans="1:14" ht="24.75" customHeight="1" x14ac:dyDescent="0.25">
      <c r="A75" s="34"/>
      <c r="B75" s="54"/>
      <c r="C75" s="55"/>
      <c r="D75" s="102">
        <f>2.23*1.21</f>
        <v>2.6982999999999997</v>
      </c>
      <c r="E75" s="104" t="s">
        <v>58</v>
      </c>
      <c r="F75" s="107"/>
      <c r="G75" s="106" t="s">
        <v>59</v>
      </c>
      <c r="H75" s="106"/>
      <c r="I75" s="106"/>
      <c r="J75" s="106"/>
      <c r="K75" s="106"/>
      <c r="L75" s="108"/>
      <c r="M75" s="105" t="str">
        <f>IF(G75=$P$9,1,"")</f>
        <v/>
      </c>
      <c r="N75" s="103">
        <f>IFERROR(D75*M75,0)</f>
        <v>0</v>
      </c>
    </row>
    <row r="76" spans="1:14" ht="24.75" customHeight="1" x14ac:dyDescent="0.25">
      <c r="A76" s="34"/>
      <c r="B76" s="54"/>
      <c r="C76" s="55"/>
      <c r="D76" s="62" t="s">
        <v>14</v>
      </c>
      <c r="E76" s="63"/>
      <c r="F76" s="63"/>
      <c r="G76" s="63"/>
      <c r="H76" s="63"/>
      <c r="I76" s="63"/>
      <c r="J76" s="63"/>
      <c r="K76" s="63"/>
      <c r="L76" s="63"/>
      <c r="M76" s="63"/>
      <c r="N76" s="64"/>
    </row>
    <row r="77" spans="1:14" ht="9" customHeight="1" thickBot="1" x14ac:dyDescent="0.3">
      <c r="A77" s="35"/>
      <c r="B77" s="56"/>
      <c r="C77" s="57"/>
      <c r="D77" s="65"/>
      <c r="E77" s="66"/>
      <c r="F77" s="66"/>
      <c r="G77" s="66"/>
      <c r="H77" s="66"/>
      <c r="I77" s="66"/>
      <c r="J77" s="66"/>
      <c r="K77" s="66"/>
      <c r="L77" s="66"/>
      <c r="M77" s="66"/>
      <c r="N77" s="67"/>
    </row>
    <row r="78" spans="1:14" ht="15" customHeight="1" x14ac:dyDescent="0.25">
      <c r="A78" s="33">
        <v>12</v>
      </c>
      <c r="B78" s="52" t="s">
        <v>42</v>
      </c>
      <c r="C78" s="53"/>
      <c r="D78" s="58">
        <v>56.75</v>
      </c>
      <c r="E78" s="60" t="s">
        <v>17</v>
      </c>
      <c r="F78" s="4" t="s">
        <v>5</v>
      </c>
      <c r="G78" s="4" t="s">
        <v>6</v>
      </c>
      <c r="H78" s="4" t="s">
        <v>7</v>
      </c>
      <c r="I78" s="4" t="s">
        <v>8</v>
      </c>
      <c r="J78" s="4" t="s">
        <v>9</v>
      </c>
      <c r="K78" s="4" t="s">
        <v>10</v>
      </c>
      <c r="L78" s="4" t="s">
        <v>11</v>
      </c>
      <c r="M78" s="48">
        <f>IF(SUM(F79:L79)&gt;0,SUM(F79:L79),0)</f>
        <v>0</v>
      </c>
      <c r="N78" s="51">
        <f>IFERROR(D78*M78,"")</f>
        <v>0</v>
      </c>
    </row>
    <row r="79" spans="1:14" ht="24.75" customHeight="1" x14ac:dyDescent="0.25">
      <c r="A79" s="34"/>
      <c r="B79" s="54"/>
      <c r="C79" s="55"/>
      <c r="D79" s="59"/>
      <c r="E79" s="61"/>
      <c r="F79" s="5"/>
      <c r="G79" s="5"/>
      <c r="H79" s="5"/>
      <c r="I79" s="5"/>
      <c r="J79" s="5"/>
      <c r="K79" s="6"/>
      <c r="L79" s="6"/>
      <c r="M79" s="47"/>
      <c r="N79" s="50"/>
    </row>
    <row r="80" spans="1:14" ht="24.75" customHeight="1" x14ac:dyDescent="0.25">
      <c r="A80" s="34"/>
      <c r="B80" s="54"/>
      <c r="C80" s="55"/>
      <c r="D80" s="22">
        <f>2.23*1.21</f>
        <v>2.6982999999999997</v>
      </c>
      <c r="E80" s="104" t="s">
        <v>58</v>
      </c>
      <c r="F80" s="107"/>
      <c r="G80" s="106" t="s">
        <v>59</v>
      </c>
      <c r="H80" s="106"/>
      <c r="I80" s="106"/>
      <c r="J80" s="106"/>
      <c r="K80" s="106"/>
      <c r="L80" s="108"/>
      <c r="M80" s="105" t="str">
        <f>IF(G80=$P$9,1,"")</f>
        <v/>
      </c>
      <c r="N80" s="109">
        <f>IFERROR(D80*M80,0)</f>
        <v>0</v>
      </c>
    </row>
    <row r="81" spans="1:14" ht="24.75" customHeight="1" x14ac:dyDescent="0.25">
      <c r="A81" s="34"/>
      <c r="B81" s="54"/>
      <c r="C81" s="55"/>
      <c r="D81" s="102">
        <f>3.25*1.21</f>
        <v>3.9325000000000001</v>
      </c>
      <c r="E81" s="104" t="s">
        <v>61</v>
      </c>
      <c r="F81" s="107"/>
      <c r="G81" s="106" t="s">
        <v>63</v>
      </c>
      <c r="H81" s="106"/>
      <c r="I81" s="106"/>
      <c r="J81" s="106"/>
      <c r="K81" s="106"/>
      <c r="L81" s="108"/>
      <c r="M81" s="105" t="str">
        <f>IF(G81=$P$14,1,"")</f>
        <v/>
      </c>
      <c r="N81" s="103">
        <f>IFERROR(D81*M81,0)</f>
        <v>0</v>
      </c>
    </row>
    <row r="82" spans="1:14" ht="24.75" customHeight="1" x14ac:dyDescent="0.25">
      <c r="A82" s="34"/>
      <c r="B82" s="54"/>
      <c r="C82" s="55"/>
      <c r="D82" s="62" t="s">
        <v>14</v>
      </c>
      <c r="E82" s="63"/>
      <c r="F82" s="63"/>
      <c r="G82" s="63"/>
      <c r="H82" s="63"/>
      <c r="I82" s="63"/>
      <c r="J82" s="63"/>
      <c r="K82" s="63"/>
      <c r="L82" s="63"/>
      <c r="M82" s="63"/>
      <c r="N82" s="64"/>
    </row>
    <row r="83" spans="1:14" ht="9" customHeight="1" thickBot="1" x14ac:dyDescent="0.3">
      <c r="A83" s="35"/>
      <c r="B83" s="56"/>
      <c r="C83" s="57"/>
      <c r="D83" s="65"/>
      <c r="E83" s="66"/>
      <c r="F83" s="66"/>
      <c r="G83" s="66"/>
      <c r="H83" s="66"/>
      <c r="I83" s="66"/>
      <c r="J83" s="66"/>
      <c r="K83" s="66"/>
      <c r="L83" s="66"/>
      <c r="M83" s="66"/>
      <c r="N83" s="67"/>
    </row>
    <row r="84" spans="1:14" ht="15" customHeight="1" x14ac:dyDescent="0.25">
      <c r="A84" s="33">
        <v>13</v>
      </c>
      <c r="B84" s="52" t="s">
        <v>43</v>
      </c>
      <c r="C84" s="53"/>
      <c r="D84" s="58">
        <v>47.75</v>
      </c>
      <c r="E84" s="60" t="s">
        <v>17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  <c r="K84" s="4" t="s">
        <v>10</v>
      </c>
      <c r="L84" s="4" t="s">
        <v>11</v>
      </c>
      <c r="M84" s="48">
        <f>IF(SUM(F85:L85)&gt;0,SUM(F85:L85),0)</f>
        <v>0</v>
      </c>
      <c r="N84" s="51">
        <f>IFERROR(D84*M84,"")</f>
        <v>0</v>
      </c>
    </row>
    <row r="85" spans="1:14" ht="24.75" customHeight="1" x14ac:dyDescent="0.25">
      <c r="A85" s="34"/>
      <c r="B85" s="54"/>
      <c r="C85" s="55"/>
      <c r="D85" s="59"/>
      <c r="E85" s="61"/>
      <c r="F85" s="5"/>
      <c r="G85" s="5"/>
      <c r="H85" s="5"/>
      <c r="I85" s="5"/>
      <c r="J85" s="5"/>
      <c r="K85" s="6"/>
      <c r="L85" s="6"/>
      <c r="M85" s="47"/>
      <c r="N85" s="50"/>
    </row>
    <row r="86" spans="1:14" ht="24.75" customHeight="1" x14ac:dyDescent="0.25">
      <c r="A86" s="34"/>
      <c r="B86" s="54"/>
      <c r="C86" s="55"/>
      <c r="D86" s="110">
        <f>2.23*1.21</f>
        <v>2.6982999999999997</v>
      </c>
      <c r="E86" s="104" t="s">
        <v>58</v>
      </c>
      <c r="F86" s="107"/>
      <c r="G86" s="106" t="s">
        <v>59</v>
      </c>
      <c r="H86" s="106"/>
      <c r="I86" s="106"/>
      <c r="J86" s="106"/>
      <c r="K86" s="106"/>
      <c r="L86" s="108"/>
      <c r="M86" s="105" t="str">
        <f>IF(G86=$P$9,1,"")</f>
        <v/>
      </c>
      <c r="N86" s="109">
        <f>IFERROR(D86*M86,0)</f>
        <v>0</v>
      </c>
    </row>
    <row r="87" spans="1:14" ht="24.75" customHeight="1" x14ac:dyDescent="0.25">
      <c r="A87" s="34"/>
      <c r="B87" s="54"/>
      <c r="C87" s="55"/>
      <c r="D87" s="102">
        <f>3.25*1.21</f>
        <v>3.9325000000000001</v>
      </c>
      <c r="E87" s="104" t="s">
        <v>61</v>
      </c>
      <c r="F87" s="107"/>
      <c r="G87" s="106" t="s">
        <v>63</v>
      </c>
      <c r="H87" s="106"/>
      <c r="I87" s="106"/>
      <c r="J87" s="106"/>
      <c r="K87" s="106"/>
      <c r="L87" s="108"/>
      <c r="M87" s="105" t="str">
        <f>IF(G87=$P$14,1,"")</f>
        <v/>
      </c>
      <c r="N87" s="103">
        <f>IFERROR(D87*M87,0)</f>
        <v>0</v>
      </c>
    </row>
    <row r="88" spans="1:14" ht="24.75" customHeight="1" x14ac:dyDescent="0.25">
      <c r="A88" s="34"/>
      <c r="B88" s="54"/>
      <c r="C88" s="55"/>
      <c r="D88" s="62" t="s">
        <v>14</v>
      </c>
      <c r="E88" s="63"/>
      <c r="F88" s="63"/>
      <c r="G88" s="63"/>
      <c r="H88" s="63"/>
      <c r="I88" s="63"/>
      <c r="J88" s="63"/>
      <c r="K88" s="63"/>
      <c r="L88" s="63"/>
      <c r="M88" s="63"/>
      <c r="N88" s="64"/>
    </row>
    <row r="89" spans="1:14" ht="9" customHeight="1" thickBot="1" x14ac:dyDescent="0.3">
      <c r="A89" s="35"/>
      <c r="B89" s="56"/>
      <c r="C89" s="57"/>
      <c r="D89" s="65"/>
      <c r="E89" s="66"/>
      <c r="F89" s="66"/>
      <c r="G89" s="66"/>
      <c r="H89" s="66"/>
      <c r="I89" s="66"/>
      <c r="J89" s="66"/>
      <c r="K89" s="66"/>
      <c r="L89" s="66"/>
      <c r="M89" s="66"/>
      <c r="N89" s="67"/>
    </row>
    <row r="90" spans="1:14" ht="15" customHeight="1" x14ac:dyDescent="0.25">
      <c r="A90" s="33">
        <v>14</v>
      </c>
      <c r="B90" s="52" t="s">
        <v>44</v>
      </c>
      <c r="C90" s="53"/>
      <c r="D90" s="58">
        <v>64</v>
      </c>
      <c r="E90" s="60" t="s">
        <v>17</v>
      </c>
      <c r="F90" s="4" t="s">
        <v>5</v>
      </c>
      <c r="G90" s="4" t="s">
        <v>6</v>
      </c>
      <c r="H90" s="4" t="s">
        <v>7</v>
      </c>
      <c r="I90" s="4" t="s">
        <v>8</v>
      </c>
      <c r="J90" s="4" t="s">
        <v>9</v>
      </c>
      <c r="K90" s="4" t="s">
        <v>10</v>
      </c>
      <c r="L90" s="4" t="s">
        <v>11</v>
      </c>
      <c r="M90" s="48">
        <f>IF(SUM(F91:L91)&gt;0,SUM(F91:L91),0)</f>
        <v>0</v>
      </c>
      <c r="N90" s="51">
        <f>IFERROR(D90*M90,"")</f>
        <v>0</v>
      </c>
    </row>
    <row r="91" spans="1:14" ht="24.75" customHeight="1" x14ac:dyDescent="0.25">
      <c r="A91" s="34"/>
      <c r="B91" s="54"/>
      <c r="C91" s="55"/>
      <c r="D91" s="59"/>
      <c r="E91" s="61"/>
      <c r="F91" s="5"/>
      <c r="G91" s="5"/>
      <c r="H91" s="5"/>
      <c r="I91" s="5"/>
      <c r="J91" s="5"/>
      <c r="K91" s="6"/>
      <c r="L91" s="6"/>
      <c r="M91" s="47"/>
      <c r="N91" s="50"/>
    </row>
    <row r="92" spans="1:14" ht="24.75" customHeight="1" x14ac:dyDescent="0.25">
      <c r="A92" s="34"/>
      <c r="B92" s="54"/>
      <c r="C92" s="55"/>
      <c r="D92" s="102">
        <f>2.23*1.21</f>
        <v>2.6982999999999997</v>
      </c>
      <c r="E92" s="104" t="s">
        <v>58</v>
      </c>
      <c r="F92" s="107"/>
      <c r="G92" s="106" t="s">
        <v>59</v>
      </c>
      <c r="H92" s="106"/>
      <c r="I92" s="106"/>
      <c r="J92" s="106"/>
      <c r="K92" s="106"/>
      <c r="L92" s="108"/>
      <c r="M92" s="105" t="str">
        <f>IF(G92=$P$9,1,"")</f>
        <v/>
      </c>
      <c r="N92" s="103">
        <f>IFERROR(D92*M92,0)</f>
        <v>0</v>
      </c>
    </row>
    <row r="93" spans="1:14" ht="24.75" customHeight="1" x14ac:dyDescent="0.25">
      <c r="A93" s="34"/>
      <c r="B93" s="54"/>
      <c r="C93" s="55"/>
      <c r="D93" s="62" t="s">
        <v>14</v>
      </c>
      <c r="E93" s="63"/>
      <c r="F93" s="63"/>
      <c r="G93" s="63"/>
      <c r="H93" s="63"/>
      <c r="I93" s="63"/>
      <c r="J93" s="63"/>
      <c r="K93" s="63"/>
      <c r="L93" s="63"/>
      <c r="M93" s="63"/>
      <c r="N93" s="64"/>
    </row>
    <row r="94" spans="1:14" ht="9" customHeight="1" thickBot="1" x14ac:dyDescent="0.3">
      <c r="A94" s="35"/>
      <c r="B94" s="56"/>
      <c r="C94" s="57"/>
      <c r="D94" s="65"/>
      <c r="E94" s="66"/>
      <c r="F94" s="66"/>
      <c r="G94" s="66"/>
      <c r="H94" s="66"/>
      <c r="I94" s="66"/>
      <c r="J94" s="66"/>
      <c r="K94" s="66"/>
      <c r="L94" s="66"/>
      <c r="M94" s="66"/>
      <c r="N94" s="67"/>
    </row>
    <row r="95" spans="1:14" ht="15" customHeight="1" x14ac:dyDescent="0.25">
      <c r="A95" s="39">
        <v>15</v>
      </c>
      <c r="B95" s="36" t="s">
        <v>45</v>
      </c>
      <c r="C95" s="36"/>
      <c r="D95" s="42">
        <v>62.2</v>
      </c>
      <c r="E95" s="45" t="s">
        <v>17</v>
      </c>
      <c r="F95" s="7" t="s">
        <v>5</v>
      </c>
      <c r="G95" s="7" t="s">
        <v>6</v>
      </c>
      <c r="H95" s="7" t="s">
        <v>7</v>
      </c>
      <c r="I95" s="7" t="s">
        <v>8</v>
      </c>
      <c r="J95" s="7" t="s">
        <v>9</v>
      </c>
      <c r="K95" s="7" t="s">
        <v>10</v>
      </c>
      <c r="L95" s="7" t="s">
        <v>11</v>
      </c>
      <c r="M95" s="48">
        <f>IF(SUM(F96:L96)&gt;0,SUM(F96:L96),0)</f>
        <v>0</v>
      </c>
      <c r="N95" s="51">
        <f>IFERROR(D95*M95,"")</f>
        <v>0</v>
      </c>
    </row>
    <row r="96" spans="1:14" ht="24.75" customHeight="1" x14ac:dyDescent="0.25">
      <c r="A96" s="40"/>
      <c r="B96" s="37"/>
      <c r="C96" s="37"/>
      <c r="D96" s="43"/>
      <c r="E96" s="44"/>
      <c r="F96" s="5"/>
      <c r="G96" s="5"/>
      <c r="H96" s="5"/>
      <c r="I96" s="5"/>
      <c r="J96" s="5"/>
      <c r="K96" s="5"/>
      <c r="L96" s="5"/>
      <c r="M96" s="47"/>
      <c r="N96" s="50"/>
    </row>
    <row r="97" spans="1:14" ht="15" customHeight="1" x14ac:dyDescent="0.25">
      <c r="A97" s="40"/>
      <c r="B97" s="37"/>
      <c r="C97" s="37"/>
      <c r="D97" s="43"/>
      <c r="E97" s="44" t="s">
        <v>16</v>
      </c>
      <c r="F97" s="7" t="s">
        <v>5</v>
      </c>
      <c r="G97" s="7" t="s">
        <v>6</v>
      </c>
      <c r="H97" s="7" t="s">
        <v>7</v>
      </c>
      <c r="I97" s="7" t="s">
        <v>8</v>
      </c>
      <c r="J97" s="7" t="s">
        <v>9</v>
      </c>
      <c r="K97" s="7" t="s">
        <v>10</v>
      </c>
      <c r="L97" s="7" t="s">
        <v>11</v>
      </c>
      <c r="M97" s="46">
        <f>IF(SUM(F98:L98)&gt;0,SUM(F98:L98),0)</f>
        <v>0</v>
      </c>
      <c r="N97" s="49">
        <f>IFERROR(D95*M97,"")</f>
        <v>0</v>
      </c>
    </row>
    <row r="98" spans="1:14" ht="24.75" customHeight="1" x14ac:dyDescent="0.25">
      <c r="A98" s="40"/>
      <c r="B98" s="37"/>
      <c r="C98" s="37"/>
      <c r="D98" s="43"/>
      <c r="E98" s="44"/>
      <c r="F98" s="5"/>
      <c r="G98" s="5"/>
      <c r="H98" s="5"/>
      <c r="I98" s="5"/>
      <c r="J98" s="5"/>
      <c r="K98" s="5"/>
      <c r="L98" s="5"/>
      <c r="M98" s="47"/>
      <c r="N98" s="50"/>
    </row>
    <row r="99" spans="1:14" ht="24.75" customHeight="1" x14ac:dyDescent="0.25">
      <c r="A99" s="40"/>
      <c r="B99" s="37"/>
      <c r="C99" s="37"/>
      <c r="D99" s="102">
        <f>2.23*1.21</f>
        <v>2.6982999999999997</v>
      </c>
      <c r="E99" s="104" t="s">
        <v>58</v>
      </c>
      <c r="F99" s="107"/>
      <c r="G99" s="106" t="s">
        <v>59</v>
      </c>
      <c r="H99" s="106"/>
      <c r="I99" s="106"/>
      <c r="J99" s="106"/>
      <c r="K99" s="106"/>
      <c r="L99" s="108"/>
      <c r="M99" s="105" t="str">
        <f>IF(G99=$P$9,1,"")</f>
        <v/>
      </c>
      <c r="N99" s="103">
        <f>IFERROR(D99*M99,0)</f>
        <v>0</v>
      </c>
    </row>
    <row r="100" spans="1:14" ht="24.75" customHeight="1" x14ac:dyDescent="0.25">
      <c r="A100" s="40"/>
      <c r="B100" s="37"/>
      <c r="C100" s="37"/>
      <c r="D100" s="29" t="s">
        <v>14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30"/>
    </row>
    <row r="101" spans="1:14" ht="9" customHeight="1" thickBot="1" x14ac:dyDescent="0.3">
      <c r="A101" s="41"/>
      <c r="B101" s="38"/>
      <c r="C101" s="38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2"/>
    </row>
    <row r="102" spans="1:14" ht="15" customHeight="1" x14ac:dyDescent="0.25">
      <c r="A102" s="39">
        <v>16</v>
      </c>
      <c r="B102" s="36" t="s">
        <v>47</v>
      </c>
      <c r="C102" s="36"/>
      <c r="D102" s="42">
        <v>25.9</v>
      </c>
      <c r="E102" s="45" t="s">
        <v>17</v>
      </c>
      <c r="F102" s="83"/>
      <c r="G102" s="7" t="s">
        <v>6</v>
      </c>
      <c r="H102" s="7" t="s">
        <v>7</v>
      </c>
      <c r="I102" s="7" t="s">
        <v>8</v>
      </c>
      <c r="J102" s="7" t="s">
        <v>9</v>
      </c>
      <c r="K102" s="7" t="s">
        <v>10</v>
      </c>
      <c r="L102" s="7" t="s">
        <v>11</v>
      </c>
      <c r="M102" s="48">
        <f>IF(SUM(F103:L103)&gt;0,SUM(F103:L103),0)</f>
        <v>0</v>
      </c>
      <c r="N102" s="51">
        <f>IFERROR(D102*M102,"")</f>
        <v>0</v>
      </c>
    </row>
    <row r="103" spans="1:14" ht="24.75" customHeight="1" x14ac:dyDescent="0.25">
      <c r="A103" s="40"/>
      <c r="B103" s="37"/>
      <c r="C103" s="37"/>
      <c r="D103" s="43"/>
      <c r="E103" s="44"/>
      <c r="F103" s="82"/>
      <c r="G103" s="5"/>
      <c r="H103" s="5"/>
      <c r="I103" s="5"/>
      <c r="J103" s="5"/>
      <c r="K103" s="5"/>
      <c r="L103" s="5"/>
      <c r="M103" s="47"/>
      <c r="N103" s="50"/>
    </row>
    <row r="104" spans="1:14" ht="15" customHeight="1" x14ac:dyDescent="0.25">
      <c r="A104" s="40"/>
      <c r="B104" s="37"/>
      <c r="C104" s="37"/>
      <c r="D104" s="43"/>
      <c r="E104" s="44" t="s">
        <v>16</v>
      </c>
      <c r="F104" s="7" t="s">
        <v>5</v>
      </c>
      <c r="G104" s="7" t="s">
        <v>6</v>
      </c>
      <c r="H104" s="7" t="s">
        <v>7</v>
      </c>
      <c r="I104" s="7" t="s">
        <v>8</v>
      </c>
      <c r="J104" s="7" t="s">
        <v>9</v>
      </c>
      <c r="K104" s="7" t="s">
        <v>10</v>
      </c>
      <c r="L104" s="81"/>
      <c r="M104" s="46">
        <f>IF(SUM(F105:L105)&gt;0,SUM(F105:L105),0)</f>
        <v>0</v>
      </c>
      <c r="N104" s="49">
        <f>IFERROR(D102*M104,"")</f>
        <v>0</v>
      </c>
    </row>
    <row r="105" spans="1:14" ht="24.75" customHeight="1" x14ac:dyDescent="0.25">
      <c r="A105" s="40"/>
      <c r="B105" s="37"/>
      <c r="C105" s="37"/>
      <c r="D105" s="43"/>
      <c r="E105" s="44"/>
      <c r="F105" s="5"/>
      <c r="G105" s="5"/>
      <c r="H105" s="5"/>
      <c r="I105" s="5"/>
      <c r="J105" s="5"/>
      <c r="K105" s="5"/>
      <c r="L105" s="82"/>
      <c r="M105" s="47"/>
      <c r="N105" s="50"/>
    </row>
    <row r="106" spans="1:14" ht="24.75" customHeight="1" x14ac:dyDescent="0.25">
      <c r="A106" s="40"/>
      <c r="B106" s="37"/>
      <c r="C106" s="37"/>
      <c r="D106" s="102">
        <f>2.23*1.21</f>
        <v>2.6982999999999997</v>
      </c>
      <c r="E106" s="104" t="s">
        <v>58</v>
      </c>
      <c r="F106" s="107"/>
      <c r="G106" s="106" t="s">
        <v>59</v>
      </c>
      <c r="H106" s="106"/>
      <c r="I106" s="106"/>
      <c r="J106" s="106"/>
      <c r="K106" s="106"/>
      <c r="L106" s="108"/>
      <c r="M106" s="105" t="str">
        <f>IF(G106=$P$9,1,"")</f>
        <v/>
      </c>
      <c r="N106" s="103">
        <f>IFERROR(D106*M106,0)</f>
        <v>0</v>
      </c>
    </row>
    <row r="107" spans="1:14" ht="24.75" customHeight="1" x14ac:dyDescent="0.25">
      <c r="A107" s="40"/>
      <c r="B107" s="37"/>
      <c r="C107" s="37"/>
      <c r="D107" s="29" t="s">
        <v>14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30"/>
    </row>
    <row r="108" spans="1:14" ht="9" customHeight="1" thickBot="1" x14ac:dyDescent="0.3">
      <c r="A108" s="41"/>
      <c r="B108" s="38"/>
      <c r="C108" s="38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2"/>
    </row>
    <row r="109" spans="1:14" ht="15" customHeight="1" x14ac:dyDescent="0.25">
      <c r="A109" s="33">
        <v>17</v>
      </c>
      <c r="B109" s="52" t="s">
        <v>46</v>
      </c>
      <c r="C109" s="53"/>
      <c r="D109" s="58">
        <v>33.450000000000003</v>
      </c>
      <c r="E109" s="60" t="s">
        <v>17</v>
      </c>
      <c r="F109" s="81"/>
      <c r="G109" s="4" t="s">
        <v>6</v>
      </c>
      <c r="H109" s="4" t="s">
        <v>7</v>
      </c>
      <c r="I109" s="4" t="s">
        <v>8</v>
      </c>
      <c r="J109" s="4" t="s">
        <v>9</v>
      </c>
      <c r="K109" s="4" t="s">
        <v>10</v>
      </c>
      <c r="L109" s="81"/>
      <c r="M109" s="48">
        <f>IF(SUM(F110:L110)&gt;0,SUM(F110:L110),0)</f>
        <v>0</v>
      </c>
      <c r="N109" s="51">
        <f>IFERROR(D109*M109,"")</f>
        <v>0</v>
      </c>
    </row>
    <row r="110" spans="1:14" ht="24.75" customHeight="1" x14ac:dyDescent="0.25">
      <c r="A110" s="34"/>
      <c r="B110" s="54"/>
      <c r="C110" s="55"/>
      <c r="D110" s="59"/>
      <c r="E110" s="61"/>
      <c r="F110" s="82"/>
      <c r="G110" s="5"/>
      <c r="H110" s="5"/>
      <c r="I110" s="5"/>
      <c r="J110" s="5"/>
      <c r="K110" s="6"/>
      <c r="L110" s="82"/>
      <c r="M110" s="47"/>
      <c r="N110" s="50"/>
    </row>
    <row r="111" spans="1:14" ht="24.75" customHeight="1" x14ac:dyDescent="0.25">
      <c r="A111" s="34"/>
      <c r="B111" s="54"/>
      <c r="C111" s="55"/>
      <c r="D111" s="102">
        <f>2.23*1.21</f>
        <v>2.6982999999999997</v>
      </c>
      <c r="E111" s="104" t="s">
        <v>58</v>
      </c>
      <c r="F111" s="107"/>
      <c r="G111" s="106" t="s">
        <v>59</v>
      </c>
      <c r="H111" s="106"/>
      <c r="I111" s="106"/>
      <c r="J111" s="106"/>
      <c r="K111" s="106"/>
      <c r="L111" s="108"/>
      <c r="M111" s="105" t="str">
        <f>IF(G111=$P$9,1,"")</f>
        <v/>
      </c>
      <c r="N111" s="103">
        <f>IFERROR(D111*M111,0)</f>
        <v>0</v>
      </c>
    </row>
    <row r="112" spans="1:14" ht="24.75" customHeight="1" x14ac:dyDescent="0.25">
      <c r="A112" s="34"/>
      <c r="B112" s="54"/>
      <c r="C112" s="55"/>
      <c r="D112" s="62" t="s">
        <v>14</v>
      </c>
      <c r="E112" s="63"/>
      <c r="F112" s="63"/>
      <c r="G112" s="63"/>
      <c r="H112" s="63"/>
      <c r="I112" s="63"/>
      <c r="J112" s="63"/>
      <c r="K112" s="63"/>
      <c r="L112" s="63"/>
      <c r="M112" s="63"/>
      <c r="N112" s="64"/>
    </row>
    <row r="113" spans="1:14" ht="9" customHeight="1" thickBot="1" x14ac:dyDescent="0.3">
      <c r="A113" s="35"/>
      <c r="B113" s="56"/>
      <c r="C113" s="57"/>
      <c r="D113" s="65"/>
      <c r="E113" s="66"/>
      <c r="F113" s="66"/>
      <c r="G113" s="66"/>
      <c r="H113" s="66"/>
      <c r="I113" s="66"/>
      <c r="J113" s="66"/>
      <c r="K113" s="66"/>
      <c r="L113" s="66"/>
      <c r="M113" s="66"/>
      <c r="N113" s="67"/>
    </row>
  </sheetData>
  <sheetProtection algorithmName="SHA-512" hashValue="hIRohy83vwtodr0nSU4jQKUZOJD2cvmMVlB3kTAroylVEQvUJrWjyg2j0L2pATfiwD7SUCEgAqzsaz3IlfFv+w==" saltValue="4kuYahKOiW7ES2MvZUSpHg==" spinCount="100000" sheet="1" selectLockedCells="1"/>
  <dataConsolidate/>
  <mergeCells count="171">
    <mergeCell ref="G11:N11"/>
    <mergeCell ref="A10:D10"/>
    <mergeCell ref="A4:D4"/>
    <mergeCell ref="A6:D6"/>
    <mergeCell ref="A8:D8"/>
    <mergeCell ref="G19:L19"/>
    <mergeCell ref="G36:L36"/>
    <mergeCell ref="G29:L29"/>
    <mergeCell ref="G24:L24"/>
    <mergeCell ref="E13:N14"/>
    <mergeCell ref="I6:K6"/>
    <mergeCell ref="I5:N5"/>
    <mergeCell ref="I4:N4"/>
    <mergeCell ref="I7:N7"/>
    <mergeCell ref="I8:N8"/>
    <mergeCell ref="I9:N9"/>
    <mergeCell ref="A84:A89"/>
    <mergeCell ref="B84:C89"/>
    <mergeCell ref="D84:D85"/>
    <mergeCell ref="E84:E85"/>
    <mergeCell ref="M84:M85"/>
    <mergeCell ref="N84:N85"/>
    <mergeCell ref="D88:N89"/>
    <mergeCell ref="A90:A94"/>
    <mergeCell ref="B90:C94"/>
    <mergeCell ref="D90:D91"/>
    <mergeCell ref="E90:E91"/>
    <mergeCell ref="M90:M91"/>
    <mergeCell ref="N90:N91"/>
    <mergeCell ref="D93:N94"/>
    <mergeCell ref="G86:L86"/>
    <mergeCell ref="G92:L92"/>
    <mergeCell ref="G87:L87"/>
    <mergeCell ref="A73:A77"/>
    <mergeCell ref="B73:C77"/>
    <mergeCell ref="D73:D74"/>
    <mergeCell ref="E73:E74"/>
    <mergeCell ref="M73:M74"/>
    <mergeCell ref="N73:N74"/>
    <mergeCell ref="D76:N77"/>
    <mergeCell ref="A78:A83"/>
    <mergeCell ref="B78:C83"/>
    <mergeCell ref="D78:D79"/>
    <mergeCell ref="E78:E79"/>
    <mergeCell ref="M78:M79"/>
    <mergeCell ref="N78:N79"/>
    <mergeCell ref="D82:N83"/>
    <mergeCell ref="G75:L75"/>
    <mergeCell ref="G80:L80"/>
    <mergeCell ref="G81:L81"/>
    <mergeCell ref="A63:A67"/>
    <mergeCell ref="B63:C67"/>
    <mergeCell ref="D63:D64"/>
    <mergeCell ref="E63:E64"/>
    <mergeCell ref="M63:M64"/>
    <mergeCell ref="N63:N64"/>
    <mergeCell ref="D66:N67"/>
    <mergeCell ref="A68:A72"/>
    <mergeCell ref="B68:C72"/>
    <mergeCell ref="D68:D69"/>
    <mergeCell ref="E68:E69"/>
    <mergeCell ref="M68:M69"/>
    <mergeCell ref="N68:N69"/>
    <mergeCell ref="D71:N72"/>
    <mergeCell ref="G65:L65"/>
    <mergeCell ref="G70:L70"/>
    <mergeCell ref="A53:A57"/>
    <mergeCell ref="B53:C57"/>
    <mergeCell ref="D53:D54"/>
    <mergeCell ref="E53:E54"/>
    <mergeCell ref="M53:M54"/>
    <mergeCell ref="N53:N54"/>
    <mergeCell ref="D56:N57"/>
    <mergeCell ref="A58:A62"/>
    <mergeCell ref="B58:C62"/>
    <mergeCell ref="D58:D59"/>
    <mergeCell ref="E58:E59"/>
    <mergeCell ref="M58:M59"/>
    <mergeCell ref="N58:N59"/>
    <mergeCell ref="D61:N62"/>
    <mergeCell ref="G55:L55"/>
    <mergeCell ref="G60:L60"/>
    <mergeCell ref="A32:A38"/>
    <mergeCell ref="B32:C38"/>
    <mergeCell ref="D32:D35"/>
    <mergeCell ref="E32:E33"/>
    <mergeCell ref="M32:M33"/>
    <mergeCell ref="N32:N33"/>
    <mergeCell ref="E34:E35"/>
    <mergeCell ref="M34:M35"/>
    <mergeCell ref="N34:N35"/>
    <mergeCell ref="D37:N38"/>
    <mergeCell ref="A39:A45"/>
    <mergeCell ref="B39:C45"/>
    <mergeCell ref="D39:D42"/>
    <mergeCell ref="E39:E40"/>
    <mergeCell ref="M39:M40"/>
    <mergeCell ref="N39:N40"/>
    <mergeCell ref="E41:E42"/>
    <mergeCell ref="M41:M42"/>
    <mergeCell ref="N41:N42"/>
    <mergeCell ref="D44:N45"/>
    <mergeCell ref="G43:L43"/>
    <mergeCell ref="A46:A52"/>
    <mergeCell ref="B46:C52"/>
    <mergeCell ref="D46:D49"/>
    <mergeCell ref="E46:E47"/>
    <mergeCell ref="M46:M47"/>
    <mergeCell ref="N46:N47"/>
    <mergeCell ref="E48:E49"/>
    <mergeCell ref="M48:M49"/>
    <mergeCell ref="N48:N49"/>
    <mergeCell ref="D51:N52"/>
    <mergeCell ref="G50:L50"/>
    <mergeCell ref="A22:A26"/>
    <mergeCell ref="B22:C26"/>
    <mergeCell ref="D22:D23"/>
    <mergeCell ref="E22:E23"/>
    <mergeCell ref="M22:M23"/>
    <mergeCell ref="N22:N23"/>
    <mergeCell ref="D25:N26"/>
    <mergeCell ref="A27:A31"/>
    <mergeCell ref="B27:C31"/>
    <mergeCell ref="D27:D28"/>
    <mergeCell ref="E27:E28"/>
    <mergeCell ref="M27:M28"/>
    <mergeCell ref="N27:N28"/>
    <mergeCell ref="D30:N31"/>
    <mergeCell ref="A95:A101"/>
    <mergeCell ref="B95:C101"/>
    <mergeCell ref="A17:A21"/>
    <mergeCell ref="B17:C21"/>
    <mergeCell ref="D17:D18"/>
    <mergeCell ref="E17:E18"/>
    <mergeCell ref="M17:M18"/>
    <mergeCell ref="N17:N18"/>
    <mergeCell ref="D20:N21"/>
    <mergeCell ref="A109:A113"/>
    <mergeCell ref="B109:C113"/>
    <mergeCell ref="D109:D110"/>
    <mergeCell ref="E109:E110"/>
    <mergeCell ref="M109:M110"/>
    <mergeCell ref="N109:N110"/>
    <mergeCell ref="D112:N113"/>
    <mergeCell ref="D95:D98"/>
    <mergeCell ref="E95:E96"/>
    <mergeCell ref="M95:M96"/>
    <mergeCell ref="N95:N96"/>
    <mergeCell ref="E97:E98"/>
    <mergeCell ref="M97:M98"/>
    <mergeCell ref="N97:N98"/>
    <mergeCell ref="D100:N101"/>
    <mergeCell ref="A102:A108"/>
    <mergeCell ref="B102:C108"/>
    <mergeCell ref="D102:D105"/>
    <mergeCell ref="E102:E103"/>
    <mergeCell ref="M102:M103"/>
    <mergeCell ref="N102:N103"/>
    <mergeCell ref="E104:E105"/>
    <mergeCell ref="M104:M105"/>
    <mergeCell ref="N104:N105"/>
    <mergeCell ref="D107:N108"/>
    <mergeCell ref="F102:F103"/>
    <mergeCell ref="L104:L105"/>
    <mergeCell ref="L109:L110"/>
    <mergeCell ref="F109:F110"/>
    <mergeCell ref="G99:L99"/>
    <mergeCell ref="G106:L106"/>
    <mergeCell ref="B16:C16"/>
    <mergeCell ref="F16:L16"/>
    <mergeCell ref="G111:L111"/>
  </mergeCells>
  <conditionalFormatting sqref="M102">
    <cfRule type="cellIs" dxfId="21" priority="22" operator="equal">
      <formula>0</formula>
    </cfRule>
  </conditionalFormatting>
  <conditionalFormatting sqref="M104">
    <cfRule type="cellIs" dxfId="20" priority="23" operator="equal">
      <formula>0</formula>
    </cfRule>
  </conditionalFormatting>
  <conditionalFormatting sqref="M17">
    <cfRule type="cellIs" dxfId="19" priority="21" operator="equal">
      <formula>0</formula>
    </cfRule>
  </conditionalFormatting>
  <conditionalFormatting sqref="M109">
    <cfRule type="cellIs" dxfId="18" priority="20" operator="equal">
      <formula>0</formula>
    </cfRule>
  </conditionalFormatting>
  <conditionalFormatting sqref="M22">
    <cfRule type="cellIs" dxfId="17" priority="18" operator="equal">
      <formula>0</formula>
    </cfRule>
  </conditionalFormatting>
  <conditionalFormatting sqref="M27">
    <cfRule type="cellIs" dxfId="16" priority="17" operator="equal">
      <formula>0</formula>
    </cfRule>
  </conditionalFormatting>
  <conditionalFormatting sqref="M95">
    <cfRule type="cellIs" dxfId="15" priority="15" operator="equal">
      <formula>0</formula>
    </cfRule>
  </conditionalFormatting>
  <conditionalFormatting sqref="M97">
    <cfRule type="cellIs" dxfId="14" priority="16" operator="equal">
      <formula>0</formula>
    </cfRule>
  </conditionalFormatting>
  <conditionalFormatting sqref="M46">
    <cfRule type="cellIs" dxfId="13" priority="13" operator="equal">
      <formula>0</formula>
    </cfRule>
  </conditionalFormatting>
  <conditionalFormatting sqref="M48">
    <cfRule type="cellIs" dxfId="12" priority="14" operator="equal">
      <formula>0</formula>
    </cfRule>
  </conditionalFormatting>
  <conditionalFormatting sqref="M39">
    <cfRule type="cellIs" dxfId="11" priority="11" operator="equal">
      <formula>0</formula>
    </cfRule>
  </conditionalFormatting>
  <conditionalFormatting sqref="M41">
    <cfRule type="cellIs" dxfId="10" priority="12" operator="equal">
      <formula>0</formula>
    </cfRule>
  </conditionalFormatting>
  <conditionalFormatting sqref="M32">
    <cfRule type="cellIs" dxfId="9" priority="9" operator="equal">
      <formula>0</formula>
    </cfRule>
  </conditionalFormatting>
  <conditionalFormatting sqref="M34">
    <cfRule type="cellIs" dxfId="8" priority="10" operator="equal">
      <formula>0</formula>
    </cfRule>
  </conditionalFormatting>
  <conditionalFormatting sqref="M53">
    <cfRule type="cellIs" dxfId="7" priority="8" operator="equal">
      <formula>0</formula>
    </cfRule>
  </conditionalFormatting>
  <conditionalFormatting sqref="M58">
    <cfRule type="cellIs" dxfId="6" priority="7" operator="equal">
      <formula>0</formula>
    </cfRule>
  </conditionalFormatting>
  <conditionalFormatting sqref="M63">
    <cfRule type="cellIs" dxfId="5" priority="6" operator="equal">
      <formula>0</formula>
    </cfRule>
  </conditionalFormatting>
  <conditionalFormatting sqref="M68">
    <cfRule type="cellIs" dxfId="4" priority="5" operator="equal">
      <formula>0</formula>
    </cfRule>
  </conditionalFormatting>
  <conditionalFormatting sqref="M73">
    <cfRule type="cellIs" dxfId="3" priority="4" operator="equal">
      <formula>0</formula>
    </cfRule>
  </conditionalFormatting>
  <conditionalFormatting sqref="M78">
    <cfRule type="cellIs" dxfId="2" priority="3" operator="equal">
      <formula>0</formula>
    </cfRule>
  </conditionalFormatting>
  <conditionalFormatting sqref="M84">
    <cfRule type="cellIs" dxfId="1" priority="2" operator="equal">
      <formula>0</formula>
    </cfRule>
  </conditionalFormatting>
  <conditionalFormatting sqref="M90">
    <cfRule type="cellIs" dxfId="0" priority="1" operator="equal">
      <formula>0</formula>
    </cfRule>
  </conditionalFormatting>
  <dataValidations count="8">
    <dataValidation type="textLength" operator="lessThan" allowBlank="1" showInputMessage="1" showErrorMessage="1" error="Straatnaam mag max. 40 tekens lang zijn." sqref="I4:I5" xr:uid="{73A864AE-E806-4985-9A07-78C18784271B}">
      <formula1>40</formula1>
    </dataValidation>
    <dataValidation type="whole" allowBlank="1" showInputMessage="1" showErrorMessage="1" error="Getal moet een geheel getal zijn tussen de 1 en 75." sqref="G103:L103 F85:L85 F106 F75 F24 F92 F96:L96 F74:L74 F47:L47 F36 F40:L40 F111 F33:L33 F50 F99 F60 F79:L79 F70 F80:F81 F69:L69 F91:L91 F18:F19 F23:L23 G110:K110 F28:L28 F29 F35:L35 G18:L18 F42:L42 F43 F49:L49 F105:K105 F54:L54 F55 F59:L59 F98:L98 F64:L64 F65 F86:F87" xr:uid="{C4EE0639-82F3-4CEF-BBE7-A4AC29562CCC}">
      <formula1>0</formula1>
      <formula2>75</formula2>
    </dataValidation>
    <dataValidation showInputMessage="1" showErrorMessage="1" error="Er kan alleen Nederland of België worden ingevoerd. " sqref="I9" xr:uid="{0EC543AA-7733-499A-8204-9EEDCF9A68F0}"/>
    <dataValidation type="whole" operator="greaterThan" allowBlank="1" showInputMessage="1" showErrorMessage="1" error="Huisnummer dient geheel getal te zijn en groter te zijn dan 0. " sqref="I6" xr:uid="{FC66D958-A9AB-4D6D-AE6B-6B22A1187122}">
      <formula1>0</formula1>
    </dataValidation>
    <dataValidation type="list" allowBlank="1" showInputMessage="1" showErrorMessage="1" errorTitle="Verkeerde invoer" error="Door op het pijltje te klikken volgt een keuzemenu uit de twee keuze's voor verzending._x000a__x000a_Mocht dit niet werken typ dan: _x000a_Verzending naar huisadres_x000a_of_x000a_Verzending naar contactpersoon" sqref="F10 A10:D10" xr:uid="{A53C16E6-E3FC-4E36-A773-07F426229E93}">
      <formula1>$P$4:$P$5</formula1>
    </dataValidation>
    <dataValidation allowBlank="1" showInputMessage="1" showErrorMessage="1" errorTitle="Verkeerde invoer" error="Door op het pijltje te klikken volgt een keuzemenu uit de twee keuze's voor verzending._x000a__x000a_Mocht dit niet werken typ dan: _x000a_Verzending naar huisadres_x000a_of_x000a_Verzending naar contactpersoon" sqref="E10" xr:uid="{BA767BF1-69C5-4CF8-9C68-23657E225E15}"/>
    <dataValidation type="list" allowBlank="1" showInputMessage="1" showErrorMessage="1" error="Getal moet een geheel getal zijn tussen de 1 en 75." sqref="G106 G29 G36 G19 G24 G43 G50 G55 G60 G65 G70 G75 G111 G80 G92 G99 G86" xr:uid="{53AEE4DA-0A84-484B-A200-9C2E39D19D9F}">
      <formula1>$P$9:$P$10</formula1>
    </dataValidation>
    <dataValidation type="list" allowBlank="1" showInputMessage="1" showErrorMessage="1" sqref="G81:L81 G87:L87" xr:uid="{E0274BD3-B251-4CDD-98F3-D81AF5A9022B}">
      <formula1>$P$14:$P$15</formula1>
    </dataValidation>
  </dataValidations>
  <pageMargins left="0.70866141732283472" right="0.70866141732283472" top="0.62992125984251968" bottom="0.62992125984251968" header="0.31496062992125984" footer="0.31496062992125984"/>
  <pageSetup paperSize="9" scale="60" fitToHeight="0" orientation="portrait" horizontalDpi="300" verticalDpi="300" r:id="rId1"/>
  <headerFooter>
    <oddFooter>Pagina &amp;P van &amp;N</oddFooter>
  </headerFooter>
  <rowBreaks count="1" manualBreakCount="1">
    <brk id="5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RZVG</vt:lpstr>
      <vt:lpstr>RZVG!Afdrukbereik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</dc:creator>
  <cp:lastModifiedBy>jolanda</cp:lastModifiedBy>
  <cp:lastPrinted>2025-08-29T14:43:05Z</cp:lastPrinted>
  <dcterms:created xsi:type="dcterms:W3CDTF">2020-05-04T11:53:55Z</dcterms:created>
  <dcterms:modified xsi:type="dcterms:W3CDTF">2025-08-29T14:49:17Z</dcterms:modified>
</cp:coreProperties>
</file>